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emf" ContentType="image/x-emf"/>
  <Default Extension="xlsx" ContentType="application/vnd.openxmlformats-officedocument.spreadsheetml.sheet"/>
  <Default Extension="vml" ContentType="application/vnd.openxmlformats-officedocument.vmlDrawing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61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bdredman/Dropbox/Delta College/web/MichMATYC2016/materials/ham/"/>
    </mc:Choice>
  </mc:AlternateContent>
  <bookViews>
    <workbookView xWindow="0" yWindow="460" windowWidth="24240" windowHeight="13740"/>
  </bookViews>
  <sheets>
    <sheet name="Data#1" sheetId="1" r:id="rId1"/>
    <sheet name="Data#2" sheetId="7" r:id="rId2"/>
    <sheet name="Data#3" sheetId="8" r:id="rId3"/>
    <sheet name="Data#4" sheetId="9" r:id="rId4"/>
    <sheet name="Data#5" sheetId="10" r:id="rId5"/>
    <sheet name="Data#6" sheetId="11" r:id="rId6"/>
    <sheet name="Data#7" sheetId="12" r:id="rId7"/>
    <sheet name="BushGore2000" sheetId="13" r:id="rId8"/>
    <sheet name="Canadian Stocks" sheetId="14" r:id="rId9"/>
    <sheet name="IncomeCountries" sheetId="15" r:id="rId10"/>
    <sheet name="IncomeTop10Bottom90" sheetId="16" r:id="rId11"/>
    <sheet name="Herpes" sheetId="17" r:id="rId12"/>
    <sheet name="Lottery" sheetId="18" r:id="rId13"/>
  </sheets>
  <externalReferences>
    <externalReference r:id="rId14"/>
  </externalReferenc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5" i="18" l="1"/>
  <c r="B18" i="18"/>
  <c r="A30" i="18"/>
  <c r="C12" i="18"/>
  <c r="C11" i="18"/>
  <c r="C10" i="18"/>
  <c r="C9" i="18"/>
  <c r="C8" i="18"/>
  <c r="C7" i="18"/>
  <c r="C6" i="18"/>
  <c r="D5" i="18"/>
  <c r="C5" i="18"/>
  <c r="C4" i="18"/>
  <c r="E5" i="18"/>
  <c r="B12" i="17"/>
  <c r="B10" i="17"/>
  <c r="A7" i="17"/>
  <c r="B5" i="17"/>
  <c r="B7" i="17"/>
  <c r="E7" i="17"/>
  <c r="E6" i="18"/>
  <c r="E7" i="18"/>
  <c r="C3" i="18"/>
  <c r="C13" i="18"/>
  <c r="B21" i="18"/>
  <c r="A22" i="18"/>
  <c r="A26" i="18"/>
  <c r="A23" i="18"/>
  <c r="A27" i="18"/>
  <c r="A24" i="18"/>
  <c r="A28" i="18"/>
  <c r="A21" i="18"/>
  <c r="A25" i="18"/>
  <c r="A29" i="18"/>
  <c r="E5" i="17"/>
  <c r="A10" i="17"/>
  <c r="B30" i="18"/>
  <c r="C30" i="18"/>
  <c r="B26" i="18"/>
  <c r="C26" i="18"/>
  <c r="B22" i="18"/>
  <c r="C22" i="18"/>
  <c r="B29" i="18"/>
  <c r="C29" i="18"/>
  <c r="B25" i="18"/>
  <c r="B28" i="18"/>
  <c r="B24" i="18"/>
  <c r="C24" i="18"/>
  <c r="B27" i="18"/>
  <c r="C27" i="18"/>
  <c r="B23" i="18"/>
  <c r="C28" i="18"/>
  <c r="C23" i="18"/>
  <c r="C21" i="18"/>
  <c r="C25" i="18"/>
  <c r="D15" i="18"/>
  <c r="E12" i="17"/>
  <c r="E10" i="17"/>
  <c r="C15" i="17"/>
  <c r="B16" i="17"/>
  <c r="C31" i="18"/>
  <c r="D165" i="12"/>
  <c r="C165" i="12"/>
  <c r="B165" i="12"/>
  <c r="D164" i="12"/>
  <c r="C164" i="12"/>
  <c r="B164" i="12"/>
  <c r="D163" i="12"/>
  <c r="C163" i="12"/>
  <c r="B163" i="12"/>
  <c r="D162" i="12"/>
  <c r="C162" i="12"/>
  <c r="B162" i="12"/>
  <c r="D161" i="12"/>
  <c r="C161" i="12"/>
  <c r="B161" i="12"/>
  <c r="D160" i="12"/>
  <c r="C160" i="12"/>
  <c r="B160" i="12"/>
  <c r="D159" i="12"/>
  <c r="C159" i="12"/>
  <c r="B159" i="12"/>
  <c r="D157" i="11"/>
  <c r="C157" i="11"/>
  <c r="B157" i="11"/>
  <c r="D156" i="11"/>
  <c r="C156" i="11"/>
  <c r="B156" i="11"/>
  <c r="D155" i="11"/>
  <c r="C155" i="11"/>
  <c r="B155" i="11"/>
  <c r="D154" i="11"/>
  <c r="C154" i="11"/>
  <c r="B154" i="11"/>
  <c r="D153" i="11"/>
  <c r="C153" i="11"/>
  <c r="B153" i="11"/>
  <c r="D152" i="11"/>
  <c r="C152" i="11"/>
  <c r="B152" i="11"/>
  <c r="D151" i="11"/>
  <c r="C151" i="11"/>
  <c r="B151" i="11"/>
  <c r="C159" i="10"/>
  <c r="B159" i="10"/>
  <c r="C158" i="10"/>
  <c r="B158" i="10"/>
  <c r="C157" i="10"/>
  <c r="B157" i="10"/>
  <c r="C156" i="10"/>
  <c r="B156" i="10"/>
  <c r="C155" i="10"/>
  <c r="B155" i="10"/>
  <c r="C154" i="10"/>
  <c r="B154" i="10"/>
  <c r="C153" i="10"/>
  <c r="B153" i="10"/>
</calcChain>
</file>

<file path=xl/sharedStrings.xml><?xml version="1.0" encoding="utf-8"?>
<sst xmlns="http://schemas.openxmlformats.org/spreadsheetml/2006/main" count="2013" uniqueCount="792">
  <si>
    <t>Algeria</t>
  </si>
  <si>
    <t>Angola</t>
  </si>
  <si>
    <t>Benin</t>
  </si>
  <si>
    <t>Botswana</t>
  </si>
  <si>
    <t>Burkina Faso</t>
  </si>
  <si>
    <t>Burundi</t>
  </si>
  <si>
    <t>Cameroon</t>
  </si>
  <si>
    <t>Cape Verde</t>
  </si>
  <si>
    <t>Central African Rep.</t>
  </si>
  <si>
    <t>Chad</t>
  </si>
  <si>
    <t>Comoros</t>
  </si>
  <si>
    <t>Congo, Rep.</t>
  </si>
  <si>
    <t>Cote d'Ivoire</t>
  </si>
  <si>
    <t>Congo, Dem. Rep.</t>
  </si>
  <si>
    <t>Equatorial Guinea</t>
  </si>
  <si>
    <t>Eritrea</t>
  </si>
  <si>
    <t>Ethiopia</t>
  </si>
  <si>
    <t>Gabon</t>
  </si>
  <si>
    <t>Gambia</t>
  </si>
  <si>
    <t>Ghana</t>
  </si>
  <si>
    <t>Guinea</t>
  </si>
  <si>
    <t>Guinea-Bissau</t>
  </si>
  <si>
    <t>Kenya</t>
  </si>
  <si>
    <t>Lesotho</t>
  </si>
  <si>
    <t>Liberia</t>
  </si>
  <si>
    <t>Madagascar</t>
  </si>
  <si>
    <t>Malawi</t>
  </si>
  <si>
    <t>Mali</t>
  </si>
  <si>
    <t>Mauritania</t>
  </si>
  <si>
    <t>Mauritius</t>
  </si>
  <si>
    <t>Mozambique</t>
  </si>
  <si>
    <t>Namibia</t>
  </si>
  <si>
    <t>Niger</t>
  </si>
  <si>
    <t>Nigeria</t>
  </si>
  <si>
    <t>Rwanda</t>
  </si>
  <si>
    <t>Sao Tome and Principe</t>
  </si>
  <si>
    <t>Senegal</t>
  </si>
  <si>
    <t>Seychelles</t>
  </si>
  <si>
    <t>Sierra Leone</t>
  </si>
  <si>
    <t>South Africa</t>
  </si>
  <si>
    <t>Swaziland</t>
  </si>
  <si>
    <t>Togo</t>
  </si>
  <si>
    <t>Uganda</t>
  </si>
  <si>
    <t>Tanzania</t>
  </si>
  <si>
    <t>Zambia</t>
  </si>
  <si>
    <t>Zimbabwe</t>
  </si>
  <si>
    <t>Antigua and Barbuda</t>
  </si>
  <si>
    <t>Argentina</t>
  </si>
  <si>
    <t>Bahamas</t>
  </si>
  <si>
    <t>Barbados</t>
  </si>
  <si>
    <t>Belize</t>
  </si>
  <si>
    <t>Bolivia</t>
  </si>
  <si>
    <t>Brazil</t>
  </si>
  <si>
    <t>Canada</t>
  </si>
  <si>
    <t>Chile</t>
  </si>
  <si>
    <t>Colombia</t>
  </si>
  <si>
    <t>Costa Rica</t>
  </si>
  <si>
    <t>Cuba</t>
  </si>
  <si>
    <t>Dominica</t>
  </si>
  <si>
    <t>Dominican Rep.</t>
  </si>
  <si>
    <t>Ecuador</t>
  </si>
  <si>
    <t>El Salvador</t>
  </si>
  <si>
    <t>Grenada</t>
  </si>
  <si>
    <t>Guatemala</t>
  </si>
  <si>
    <t>Guyana</t>
  </si>
  <si>
    <t>Haiti</t>
  </si>
  <si>
    <t>Honduras</t>
  </si>
  <si>
    <t>Jamaica</t>
  </si>
  <si>
    <t>Mexico</t>
  </si>
  <si>
    <t>Nicaragua</t>
  </si>
  <si>
    <t>Panama</t>
  </si>
  <si>
    <t>Paraguay</t>
  </si>
  <si>
    <t>Peru</t>
  </si>
  <si>
    <t>Suriname</t>
  </si>
  <si>
    <t>Trinidad and Tobago</t>
  </si>
  <si>
    <t>United States</t>
  </si>
  <si>
    <t>Uruguay</t>
  </si>
  <si>
    <t>Venezuela</t>
  </si>
  <si>
    <t>Afghanistan</t>
  </si>
  <si>
    <t>Bahrain</t>
  </si>
  <si>
    <t>Djibouti</t>
  </si>
  <si>
    <t>Egypt</t>
  </si>
  <si>
    <t>Iran</t>
  </si>
  <si>
    <t>Iraq</t>
  </si>
  <si>
    <t>Jordan</t>
  </si>
  <si>
    <t>Kuwait</t>
  </si>
  <si>
    <t>Lebanon</t>
  </si>
  <si>
    <t>Libya</t>
  </si>
  <si>
    <t>Morocco</t>
  </si>
  <si>
    <t>Oman</t>
  </si>
  <si>
    <t>Pakistan</t>
  </si>
  <si>
    <t>Saudi Arabia</t>
  </si>
  <si>
    <t>Somalia</t>
  </si>
  <si>
    <t>Sudan</t>
  </si>
  <si>
    <t>Syria</t>
  </si>
  <si>
    <t>Tunisia</t>
  </si>
  <si>
    <t>United Arab Emirates</t>
  </si>
  <si>
    <t>Yemen, Rep.</t>
  </si>
  <si>
    <t>Albania</t>
  </si>
  <si>
    <t>Armenia</t>
  </si>
  <si>
    <t>Austria</t>
  </si>
  <si>
    <t>Azerbaijan</t>
  </si>
  <si>
    <t>Belarus</t>
  </si>
  <si>
    <t>Belgium</t>
  </si>
  <si>
    <t>Bosnia and Herzegovina</t>
  </si>
  <si>
    <t>Bulgaria</t>
  </si>
  <si>
    <t>Croatia</t>
  </si>
  <si>
    <t>Cyprus</t>
  </si>
  <si>
    <t>Czech Rep.</t>
  </si>
  <si>
    <t>Denmark</t>
  </si>
  <si>
    <t>Estonia</t>
  </si>
  <si>
    <t>Finland</t>
  </si>
  <si>
    <t>France</t>
  </si>
  <si>
    <t>Georgia</t>
  </si>
  <si>
    <t>Germany</t>
  </si>
  <si>
    <t>Greece</t>
  </si>
  <si>
    <t>Hungary</t>
  </si>
  <si>
    <t>Iceland</t>
  </si>
  <si>
    <t>Ireland</t>
  </si>
  <si>
    <t>Israel</t>
  </si>
  <si>
    <t>Italy</t>
  </si>
  <si>
    <t>Kazakhstan</t>
  </si>
  <si>
    <t>Kyrgyzstan</t>
  </si>
  <si>
    <t>Latvia</t>
  </si>
  <si>
    <t>Lithuania</t>
  </si>
  <si>
    <t>Luxembourg</t>
  </si>
  <si>
    <t>Malta</t>
  </si>
  <si>
    <t>Montenegro</t>
  </si>
  <si>
    <t>Netherlands</t>
  </si>
  <si>
    <t>Norway</t>
  </si>
  <si>
    <t>Poland</t>
  </si>
  <si>
    <t>Portugal</t>
  </si>
  <si>
    <t>Moldova</t>
  </si>
  <si>
    <t>Romania</t>
  </si>
  <si>
    <t>Russia</t>
  </si>
  <si>
    <t>Serbia</t>
  </si>
  <si>
    <t>Slovak Republic</t>
  </si>
  <si>
    <t>Slovenia</t>
  </si>
  <si>
    <t>Spain</t>
  </si>
  <si>
    <t>Sweden</t>
  </si>
  <si>
    <t>Switzerland</t>
  </si>
  <si>
    <t>Tajikistan</t>
  </si>
  <si>
    <t>Macedonia, FYR</t>
  </si>
  <si>
    <t>Turkey</t>
  </si>
  <si>
    <t>Turkmenistan</t>
  </si>
  <si>
    <t>Ukraine</t>
  </si>
  <si>
    <t>United Kingdom</t>
  </si>
  <si>
    <t>Uzbekistan</t>
  </si>
  <si>
    <t>Bangladesh</t>
  </si>
  <si>
    <t>Korea, Dem. Rep.</t>
  </si>
  <si>
    <t>India</t>
  </si>
  <si>
    <t>Indonesia</t>
  </si>
  <si>
    <t>Maldives</t>
  </si>
  <si>
    <t>Myanmar</t>
  </si>
  <si>
    <t>Nepal</t>
  </si>
  <si>
    <t>Sri Lanka</t>
  </si>
  <si>
    <t>Thailand</t>
  </si>
  <si>
    <t>Timor-Leste</t>
  </si>
  <si>
    <t>Australia</t>
  </si>
  <si>
    <t>Brunei</t>
  </si>
  <si>
    <t>Cambodia</t>
  </si>
  <si>
    <t>China</t>
  </si>
  <si>
    <t>Fiji</t>
  </si>
  <si>
    <t>Japan</t>
  </si>
  <si>
    <t>Kiribati</t>
  </si>
  <si>
    <t>Laos</t>
  </si>
  <si>
    <t>Malaysia</t>
  </si>
  <si>
    <t>Mongolia</t>
  </si>
  <si>
    <t>New Zealand</t>
  </si>
  <si>
    <t>Papua New Guinea</t>
  </si>
  <si>
    <t>Philippines</t>
  </si>
  <si>
    <t>Korea, Rep.</t>
  </si>
  <si>
    <t>Samoa</t>
  </si>
  <si>
    <t>Solomon Islands</t>
  </si>
  <si>
    <t>Tonga</t>
  </si>
  <si>
    <t>Vanuatu</t>
  </si>
  <si>
    <t>Vietnam</t>
  </si>
  <si>
    <t>Prevalence of current tobacco use among adults (&gt;=15 years) (%) male 2002</t>
  </si>
  <si>
    <t>Lung Male Mortality 2002</t>
  </si>
  <si>
    <t>West Bank and Gaza</t>
  </si>
  <si>
    <t>Contraceptive prevalence (% of women ages 15-49) 2011</t>
  </si>
  <si>
    <t>Total fertility rate</t>
  </si>
  <si>
    <t>Years in school</t>
  </si>
  <si>
    <t>KiloCalPersonDay2007</t>
  </si>
  <si>
    <t>Life expectancy with projections.2015</t>
  </si>
  <si>
    <t>Bhutan</t>
  </si>
  <si>
    <t>Central African Republic</t>
  </si>
  <si>
    <t>Czech Republic</t>
  </si>
  <si>
    <t>Dominican Republic</t>
  </si>
  <si>
    <t>Kyrgyz Republic</t>
  </si>
  <si>
    <t>Lao</t>
  </si>
  <si>
    <t>Singapore</t>
  </si>
  <si>
    <t>Tuvalu</t>
  </si>
  <si>
    <t>Yemen</t>
  </si>
  <si>
    <t>Malnutrition prevalence, weight for age (% of children under 5)</t>
  </si>
  <si>
    <t>Income per person (fixed 2000 US$)</t>
  </si>
  <si>
    <t>Proportion of the population using improved drinking water sources</t>
  </si>
  <si>
    <t>Fertility Rate Children Per woman</t>
  </si>
  <si>
    <t>Average years in school (women, aged 15-44)</t>
  </si>
  <si>
    <t>Central African rep.</t>
  </si>
  <si>
    <t>VietNam</t>
  </si>
  <si>
    <t>Dominican rep.</t>
  </si>
  <si>
    <t>Qatar</t>
  </si>
  <si>
    <t>Taiwan</t>
  </si>
  <si>
    <t>Czech rep.</t>
  </si>
  <si>
    <t>Mean</t>
  </si>
  <si>
    <t>Minimum</t>
  </si>
  <si>
    <t>Q1</t>
  </si>
  <si>
    <t>Median</t>
  </si>
  <si>
    <t>Q3</t>
  </si>
  <si>
    <t>Maximum</t>
  </si>
  <si>
    <t>Standard Deviation</t>
  </si>
  <si>
    <t>GDP  per capita</t>
  </si>
  <si>
    <t>Average age of marriage</t>
  </si>
  <si>
    <t>Hong Kong, China</t>
  </si>
  <si>
    <t>Life expectancy</t>
  </si>
  <si>
    <t>Total population</t>
  </si>
  <si>
    <t>Saint Lucia</t>
  </si>
  <si>
    <t>http://www.gapminder.org/data/</t>
  </si>
  <si>
    <t>County</t>
  </si>
  <si>
    <t>Bush</t>
  </si>
  <si>
    <t>Buchanan</t>
  </si>
  <si>
    <t>Alachua</t>
  </si>
  <si>
    <t>Baker</t>
  </si>
  <si>
    <t>Bay</t>
  </si>
  <si>
    <t>Bradford</t>
  </si>
  <si>
    <t>Brevard</t>
  </si>
  <si>
    <t>Broward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</si>
  <si>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</si>
  <si>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</si>
  <si>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</si>
  <si>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</si>
  <si>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</si>
  <si>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</si>
  <si>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</si>
  <si>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</si>
  <si>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</si>
  <si>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</si>
  <si>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</si>
  <si>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</si>
  <si>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</si>
  <si>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</si>
  <si>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</si>
  <si>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</si>
  <si>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</si>
  <si>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</si>
  <si>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</si>
  <si>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</si>
  <si>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</si>
  <si>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</si>
  <si>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</si>
  <si>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</si>
  <si>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</si>
  <si>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</si>
  <si>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</si>
  <si>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</si>
  <si>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</si>
  <si>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</si>
  <si>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</si>
  <si>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</si>
  <si>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</si>
  <si>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</si>
  <si>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</si>
  <si>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</si>
  <si>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MiamiDade</t>
  </si>
  <si>
    <t>Monroe</t>
  </si>
  <si>
    <t>Nassau</t>
  </si>
  <si>
    <t>Okaloosa</t>
  </si>
  <si>
    <t>Okeechobee</t>
  </si>
  <si>
    <t>Orange</t>
  </si>
  <si>
    <t>Osceola</t>
  </si>
  <si>
    <t>PalmBeach</t>
  </si>
  <si>
    <t>Pasco</t>
  </si>
  <si>
    <t>Pinellas</t>
  </si>
  <si>
    <t>Polk</t>
  </si>
  <si>
    <t>Putnam</t>
  </si>
  <si>
    <t>SantaRosa</t>
  </si>
  <si>
    <t>Sarasota</t>
  </si>
  <si>
    <t>Seminole</t>
  </si>
  <si>
    <t>StJohns</t>
  </si>
  <si>
    <t>StLucie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</si>
  <si>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</si>
  <si>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</si>
  <si>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</si>
  <si>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</si>
  <si>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</si>
  <si>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</si>
  <si>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</si>
  <si>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</si>
  <si>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Total</t>
  </si>
  <si>
    <t>http://projecteuclid.org/download/pdf_1/euclid.ss/1049993203</t>
  </si>
  <si>
    <t>Name</t>
  </si>
  <si>
    <t>Ticker</t>
  </si>
  <si>
    <t>Industry</t>
  </si>
  <si>
    <t>Price ($) (10/21/13)</t>
  </si>
  <si>
    <t>Revenue ($M)</t>
  </si>
  <si>
    <t>Market Capitalization ($M)</t>
  </si>
  <si>
    <t>Price/Book</t>
  </si>
  <si>
    <t>Price/TangibleBook</t>
  </si>
  <si>
    <t>P/E (Last 12 Months)</t>
  </si>
  <si>
    <t>Forward P/E</t>
  </si>
  <si>
    <t>Dividend Yield</t>
  </si>
  <si>
    <t>Leverage (Assets/Equity)</t>
  </si>
  <si>
    <t>1Yr Total Return (%)</t>
  </si>
  <si>
    <t>3 Yr EPS* Growth (%)</t>
  </si>
  <si>
    <t>3 Yr SPS** Growth (%)</t>
  </si>
  <si>
    <t>1 Yr Asset Growth (%)</t>
  </si>
  <si>
    <t>Return on Equity (%)</t>
  </si>
  <si>
    <t>Price/Sales</t>
  </si>
  <si>
    <t>Aecon Group</t>
  </si>
  <si>
    <t>ARE</t>
  </si>
  <si>
    <t>Engineering &amp; Construction</t>
  </si>
  <si>
    <t>Agnico Eagle Mines</t>
  </si>
  <si>
    <t>AEM</t>
  </si>
  <si>
    <t>Mining</t>
  </si>
  <si>
    <t>Agrium</t>
  </si>
  <si>
    <t>AGU</t>
  </si>
  <si>
    <t>Chemicals</t>
  </si>
  <si>
    <t>Aimia</t>
  </si>
  <si>
    <t>AIM</t>
  </si>
  <si>
    <t>Advertising</t>
  </si>
  <si>
    <t>-</t>
  </si>
  <si>
    <t>Air Canada</t>
  </si>
  <si>
    <t>AC.A</t>
  </si>
  <si>
    <t>Airlines</t>
  </si>
  <si>
    <t>Alimentation Couche Tard</t>
  </si>
  <si>
    <t>ATD.B</t>
  </si>
  <si>
    <t>Retail</t>
  </si>
  <si>
    <t>Alliance Grain Traders</t>
  </si>
  <si>
    <t>AGT</t>
  </si>
  <si>
    <t>Food</t>
  </si>
  <si>
    <t>AltaGas</t>
  </si>
  <si>
    <t>ALA</t>
  </si>
  <si>
    <t>Pipelines</t>
  </si>
  <si>
    <t>ARC Resources</t>
  </si>
  <si>
    <t>ARX</t>
  </si>
  <si>
    <t>Oil &amp; Gas</t>
  </si>
  <si>
    <t>ATCO</t>
  </si>
  <si>
    <t>ACO.X</t>
  </si>
  <si>
    <t>Electric</t>
  </si>
  <si>
    <t>AutoCanada</t>
  </si>
  <si>
    <t>ACQ</t>
  </si>
  <si>
    <t>Bank of Montreal</t>
  </si>
  <si>
    <t>BMO</t>
  </si>
  <si>
    <t>Banks</t>
  </si>
  <si>
    <t>Bank of Nova Scotia</t>
  </si>
  <si>
    <t>BNS</t>
  </si>
  <si>
    <t>Barrick Gold</t>
  </si>
  <si>
    <t>ABX</t>
  </si>
  <si>
    <t>Baytex Energy</t>
  </si>
  <si>
    <t>BTE</t>
  </si>
  <si>
    <t>BCE Inc</t>
  </si>
  <si>
    <t>BCE</t>
  </si>
  <si>
    <t>Telecommunications</t>
  </si>
  <si>
    <t>Bell Aliant</t>
  </si>
  <si>
    <t>BA</t>
  </si>
  <si>
    <t>Bird Construction</t>
  </si>
  <si>
    <t>BDT</t>
  </si>
  <si>
    <t>BlackBerry</t>
  </si>
  <si>
    <t>BB</t>
  </si>
  <si>
    <t>Computers</t>
  </si>
  <si>
    <t>BMTC Group</t>
  </si>
  <si>
    <t>GBT.A</t>
  </si>
  <si>
    <t>Bombardier</t>
  </si>
  <si>
    <t>BBD.B</t>
  </si>
  <si>
    <t>Miscellaneous Manufacturer</t>
  </si>
  <si>
    <t>Bonavista Energy</t>
  </si>
  <si>
    <t>BNP</t>
  </si>
  <si>
    <t>Brookfield Asset Management</t>
  </si>
  <si>
    <t>BAM.A</t>
  </si>
  <si>
    <t>Real Estate</t>
  </si>
  <si>
    <t>Brookfield Residential</t>
  </si>
  <si>
    <t>BRP</t>
  </si>
  <si>
    <t>Home Builders</t>
  </si>
  <si>
    <t>CAE Inc</t>
  </si>
  <si>
    <t>CAE</t>
  </si>
  <si>
    <t>Aerospace/Defense</t>
  </si>
  <si>
    <t>Calfrac Well Services</t>
  </si>
  <si>
    <t>CFW</t>
  </si>
  <si>
    <t>Oil &amp; Gas Services</t>
  </si>
  <si>
    <t>Cameco</t>
  </si>
  <si>
    <t>CCO</t>
  </si>
  <si>
    <t>Canaccord Genuity Group</t>
  </si>
  <si>
    <t>CF</t>
  </si>
  <si>
    <t>Diversified Financial Services</t>
  </si>
  <si>
    <t>Canada Bread</t>
  </si>
  <si>
    <t>CBY</t>
  </si>
  <si>
    <t>Canadian Natural Resources</t>
  </si>
  <si>
    <t>CNQ</t>
  </si>
  <si>
    <t>Canadian Oil Sands</t>
  </si>
  <si>
    <t>COS</t>
  </si>
  <si>
    <t>Canadian Tire</t>
  </si>
  <si>
    <t>CTC.A</t>
  </si>
  <si>
    <t>Canadian Utilities</t>
  </si>
  <si>
    <t>CU</t>
  </si>
  <si>
    <t>Gas</t>
  </si>
  <si>
    <t>Canadian Western Bank</t>
  </si>
  <si>
    <t>CWB</t>
  </si>
  <si>
    <t>Canam Group</t>
  </si>
  <si>
    <t>CAM</t>
  </si>
  <si>
    <t>Iron/Steel</t>
  </si>
  <si>
    <t>Canfor</t>
  </si>
  <si>
    <t>CFP</t>
  </si>
  <si>
    <t>Forest Products &amp; Paper</t>
  </si>
  <si>
    <t>Canfor Pulp Products</t>
  </si>
  <si>
    <t>CFX</t>
  </si>
  <si>
    <t>CanWel Building Materials</t>
  </si>
  <si>
    <t>CWX</t>
  </si>
  <si>
    <t>Distribution/Wholesale</t>
  </si>
  <si>
    <t>Capital Power</t>
  </si>
  <si>
    <t>CPX</t>
  </si>
  <si>
    <t>Cascades</t>
  </si>
  <si>
    <t>CAS</t>
  </si>
  <si>
    <t>Catalyst Paper</t>
  </si>
  <si>
    <t>CYT</t>
  </si>
  <si>
    <t>CCL Industries</t>
  </si>
  <si>
    <t>CCL.B</t>
  </si>
  <si>
    <t>Packaging &amp; Containers</t>
  </si>
  <si>
    <t>Celestica</t>
  </si>
  <si>
    <t>CLS</t>
  </si>
  <si>
    <t>Electronics</t>
  </si>
  <si>
    <t>Cenovus Energy</t>
  </si>
  <si>
    <t>CVE</t>
  </si>
  <si>
    <t>Centerra Gold</t>
  </si>
  <si>
    <t>CG</t>
  </si>
  <si>
    <t>Cervus Equipment</t>
  </si>
  <si>
    <t>CVL</t>
  </si>
  <si>
    <t>CGI Group</t>
  </si>
  <si>
    <t>GIB.A</t>
  </si>
  <si>
    <t>Chorus Aviation</t>
  </si>
  <si>
    <t>CHR.B</t>
  </si>
  <si>
    <t>Churchill</t>
  </si>
  <si>
    <t>CUQ</t>
  </si>
  <si>
    <t>CI Financial</t>
  </si>
  <si>
    <t>CIX</t>
  </si>
  <si>
    <t>CIBC</t>
  </si>
  <si>
    <t>CM</t>
  </si>
  <si>
    <t>Cineplex</t>
  </si>
  <si>
    <t>CGX</t>
  </si>
  <si>
    <t>Entertainment</t>
  </si>
  <si>
    <t>CN Railway</t>
  </si>
  <si>
    <t>CNR</t>
  </si>
  <si>
    <t>Transportation</t>
  </si>
  <si>
    <t>Cogeco</t>
  </si>
  <si>
    <t>CGO</t>
  </si>
  <si>
    <t>Media</t>
  </si>
  <si>
    <t>Cogeco Cable</t>
  </si>
  <si>
    <t>CCA</t>
  </si>
  <si>
    <t>Colabor Group</t>
  </si>
  <si>
    <t>GCL</t>
  </si>
  <si>
    <t>Constellation Software</t>
  </si>
  <si>
    <t>CSU</t>
  </si>
  <si>
    <t>Software</t>
  </si>
  <si>
    <t>Corus Entertainment</t>
  </si>
  <si>
    <t>CJR.B</t>
  </si>
  <si>
    <t>Cott</t>
  </si>
  <si>
    <t>BCB</t>
  </si>
  <si>
    <t>Beverages</t>
  </si>
  <si>
    <t>CP Railway</t>
  </si>
  <si>
    <t>CP</t>
  </si>
  <si>
    <t>Crescent Point Energy</t>
  </si>
  <si>
    <t>CPG</t>
  </si>
  <si>
    <t>Davis + Henderson</t>
  </si>
  <si>
    <t>DH</t>
  </si>
  <si>
    <t>Commercial Services</t>
  </si>
  <si>
    <t>Dollarama</t>
  </si>
  <si>
    <t>DOL</t>
  </si>
  <si>
    <t>Dominion Diamond</t>
  </si>
  <si>
    <t>DDC</t>
  </si>
  <si>
    <t>Dorel Industries</t>
  </si>
  <si>
    <t>DII.B</t>
  </si>
  <si>
    <t>Home Furnishings</t>
  </si>
  <si>
    <t>E-L Financial</t>
  </si>
  <si>
    <t>ELF</t>
  </si>
  <si>
    <t>Insurance</t>
  </si>
  <si>
    <t>Eldorado Gold</t>
  </si>
  <si>
    <t>ELD</t>
  </si>
  <si>
    <t>Emera</t>
  </si>
  <si>
    <t>EMA</t>
  </si>
  <si>
    <t>Empire</t>
  </si>
  <si>
    <t>EMP.A</t>
  </si>
  <si>
    <t>Enbridge</t>
  </si>
  <si>
    <t>ENB</t>
  </si>
  <si>
    <t>Encana</t>
  </si>
  <si>
    <t>ECA</t>
  </si>
  <si>
    <t>Enerflex</t>
  </si>
  <si>
    <t>EFX</t>
  </si>
  <si>
    <t>Enerplus</t>
  </si>
  <si>
    <t>ERF</t>
  </si>
  <si>
    <t>Ensign Energy Services</t>
  </si>
  <si>
    <t>ESI</t>
  </si>
  <si>
    <t>Exchange Income</t>
  </si>
  <si>
    <t>EIF</t>
  </si>
  <si>
    <t>Holding Companies-Divers</t>
  </si>
  <si>
    <t>Extendicare</t>
  </si>
  <si>
    <t>EXE</t>
  </si>
  <si>
    <t>Healthcare-Services</t>
  </si>
  <si>
    <t>Fairfax Financial</t>
  </si>
  <si>
    <t>FFH</t>
  </si>
  <si>
    <t>Finning International</t>
  </si>
  <si>
    <t>FTT</t>
  </si>
  <si>
    <t>Hand/Machine Tools</t>
  </si>
  <si>
    <t>First Capital Realty</t>
  </si>
  <si>
    <t>FCR</t>
  </si>
  <si>
    <t>First National Financial</t>
  </si>
  <si>
    <t>FN</t>
  </si>
  <si>
    <t>First Quantum Minerals</t>
  </si>
  <si>
    <t>FM</t>
  </si>
  <si>
    <t>FirstService</t>
  </si>
  <si>
    <t>FSV</t>
  </si>
  <si>
    <t>Fortis Canada</t>
  </si>
  <si>
    <t>FTS</t>
  </si>
  <si>
    <t>Genivar</t>
  </si>
  <si>
    <t>GNV</t>
  </si>
  <si>
    <t>Genworth MI Canada</t>
  </si>
  <si>
    <t>MIC</t>
  </si>
  <si>
    <t>George Weston</t>
  </si>
  <si>
    <t>WN</t>
  </si>
  <si>
    <t>Gibson Energy</t>
  </si>
  <si>
    <t>GEI</t>
  </si>
  <si>
    <t>Gildan Activewear</t>
  </si>
  <si>
    <t>GIL</t>
  </si>
  <si>
    <t>Apparel</t>
  </si>
  <si>
    <t>Glentel</t>
  </si>
  <si>
    <t>GLN</t>
  </si>
  <si>
    <t>Goldcorp</t>
  </si>
  <si>
    <t>G</t>
  </si>
  <si>
    <t>Great-West Lifeco</t>
  </si>
  <si>
    <t>GWO</t>
  </si>
  <si>
    <t>High Liner Foods</t>
  </si>
  <si>
    <t>HLF</t>
  </si>
  <si>
    <t>Home Capital Group</t>
  </si>
  <si>
    <t>HCG</t>
  </si>
  <si>
    <t>Hudson's Bay</t>
  </si>
  <si>
    <t>HBC</t>
  </si>
  <si>
    <t>Husky Energy</t>
  </si>
  <si>
    <t>HSE</t>
  </si>
  <si>
    <t>IAMGOLD</t>
  </si>
  <si>
    <t>IMG</t>
  </si>
  <si>
    <t>IGM Financial</t>
  </si>
  <si>
    <t>IGM</t>
  </si>
  <si>
    <t>Imperial Oil</t>
  </si>
  <si>
    <t>IMO</t>
  </si>
  <si>
    <t>Indigo Books &amp; Music</t>
  </si>
  <si>
    <t>IDG</t>
  </si>
  <si>
    <t>Industrial Alliance Insurance</t>
  </si>
  <si>
    <t>IAG</t>
  </si>
  <si>
    <t>Intact Financial</t>
  </si>
  <si>
    <t>IFC</t>
  </si>
  <si>
    <t>Inter Pipeline</t>
  </si>
  <si>
    <t>IPL</t>
  </si>
  <si>
    <t>International Forest Products</t>
  </si>
  <si>
    <t>IFP.A</t>
  </si>
  <si>
    <t>Intertape Polymer Group</t>
  </si>
  <si>
    <t>ITP</t>
  </si>
  <si>
    <t>Jean Coutu Group</t>
  </si>
  <si>
    <t>PJC.A</t>
  </si>
  <si>
    <t>Just Energy Group</t>
  </si>
  <si>
    <t>JE</t>
  </si>
  <si>
    <t>Katanga Mining</t>
  </si>
  <si>
    <t>KAT</t>
  </si>
  <si>
    <t>Keyera</t>
  </si>
  <si>
    <t>KEY</t>
  </si>
  <si>
    <t>Kinross Gold</t>
  </si>
  <si>
    <t>K</t>
  </si>
  <si>
    <t>Lassonde Industries</t>
  </si>
  <si>
    <t>LAS.A</t>
  </si>
  <si>
    <t>Laurentian Bank of Canada</t>
  </si>
  <si>
    <t>LB</t>
  </si>
  <si>
    <t>Leon's Furniture</t>
  </si>
  <si>
    <t>LNF</t>
  </si>
  <si>
    <t>Lightstream Resources</t>
  </si>
  <si>
    <t>LTS</t>
  </si>
  <si>
    <t>Linamar</t>
  </si>
  <si>
    <t>LNR</t>
  </si>
  <si>
    <t>Auto Parts &amp; Equipment</t>
  </si>
  <si>
    <t>Loblaw</t>
  </si>
  <si>
    <t>L</t>
  </si>
  <si>
    <t>Lundin Mining</t>
  </si>
  <si>
    <t>LUN</t>
  </si>
  <si>
    <t>MacDonald Dettwiler</t>
  </si>
  <si>
    <t>MDA</t>
  </si>
  <si>
    <t>Magellan Aerospace</t>
  </si>
  <si>
    <t>MAL</t>
  </si>
  <si>
    <t>Magna International</t>
  </si>
  <si>
    <t>MG</t>
  </si>
  <si>
    <t>Manitoba Telecom Services</t>
  </si>
  <si>
    <t>MBT</t>
  </si>
  <si>
    <t>Manulife Financial</t>
  </si>
  <si>
    <t>MFC</t>
  </si>
  <si>
    <t>Maple Leaf Foods</t>
  </si>
  <si>
    <t>MFI</t>
  </si>
  <si>
    <t>Martinrea International</t>
  </si>
  <si>
    <t>MRE</t>
  </si>
  <si>
    <t>Metal Fabricate/Hardware</t>
  </si>
  <si>
    <t>MEG Energy</t>
  </si>
  <si>
    <t>MEG</t>
  </si>
  <si>
    <t>Methanex</t>
  </si>
  <si>
    <t>MX</t>
  </si>
  <si>
    <t>Metro</t>
  </si>
  <si>
    <t>MRU</t>
  </si>
  <si>
    <t>Mullen Group</t>
  </si>
  <si>
    <t>MTL</t>
  </si>
  <si>
    <t>National Bank of Canada</t>
  </si>
  <si>
    <t>NA</t>
  </si>
  <si>
    <t>New Flyer Industries</t>
  </si>
  <si>
    <t>NFI</t>
  </si>
  <si>
    <t>Auto Manufacturers</t>
  </si>
  <si>
    <t>New Gold</t>
  </si>
  <si>
    <t>NGD</t>
  </si>
  <si>
    <t>Newalta</t>
  </si>
  <si>
    <t>NAL</t>
  </si>
  <si>
    <t>Environmental Control</t>
  </si>
  <si>
    <t>Norbord</t>
  </si>
  <si>
    <t>NBD</t>
  </si>
  <si>
    <t>Building Materials</t>
  </si>
  <si>
    <t>North West Co</t>
  </si>
  <si>
    <t>NWC</t>
  </si>
  <si>
    <t>Onex Corp</t>
  </si>
  <si>
    <t>OCX</t>
  </si>
  <si>
    <t>Private Equity</t>
  </si>
  <si>
    <t>Open Text</t>
  </si>
  <si>
    <t>OTC</t>
  </si>
  <si>
    <t>Osisko Mining</t>
  </si>
  <si>
    <t>OSK</t>
  </si>
  <si>
    <t>Pan American Silver</t>
  </si>
  <si>
    <t>PAA</t>
  </si>
  <si>
    <t>Parkland Fuel</t>
  </si>
  <si>
    <t>PKI</t>
  </si>
  <si>
    <t>Patheon</t>
  </si>
  <si>
    <t>PTI</t>
  </si>
  <si>
    <t>Pharmaceuticals</t>
  </si>
  <si>
    <t>Pembina Pipeline</t>
  </si>
  <si>
    <t>PPL</t>
  </si>
  <si>
    <t>Pengrowth Energy</t>
  </si>
  <si>
    <t>PGF</t>
  </si>
  <si>
    <t>Penn West Petroleum</t>
  </si>
  <si>
    <t>PWT</t>
  </si>
  <si>
    <t>Petrominerales</t>
  </si>
  <si>
    <t>PMG</t>
  </si>
  <si>
    <t>Postmedia Network Canada</t>
  </si>
  <si>
    <t>PNC.A</t>
  </si>
  <si>
    <t>Potash Corp of Saskatchewan</t>
  </si>
  <si>
    <t>POT</t>
  </si>
  <si>
    <t>Power Corp of Canada</t>
  </si>
  <si>
    <t>POW</t>
  </si>
  <si>
    <t>Power Financial</t>
  </si>
  <si>
    <t>PWF</t>
  </si>
  <si>
    <t>Precision Drilling</t>
  </si>
  <si>
    <t>PD</t>
  </si>
  <si>
    <t>Premium Brands</t>
  </si>
  <si>
    <t>PBH</t>
  </si>
  <si>
    <t>Progressive Waste Solutions</t>
  </si>
  <si>
    <t>BIN</t>
  </si>
  <si>
    <t>Quebecor</t>
  </si>
  <si>
    <t>QBR.B</t>
  </si>
  <si>
    <t>Reitmans Canada</t>
  </si>
  <si>
    <t>RET.A</t>
  </si>
  <si>
    <t>Ridley</t>
  </si>
  <si>
    <t>RCL</t>
  </si>
  <si>
    <t>Agriculture</t>
  </si>
  <si>
    <t>Rocky Mountain Dealerships</t>
  </si>
  <si>
    <t>RME</t>
  </si>
  <si>
    <t>Machinery-Construction &amp; Mining</t>
  </si>
  <si>
    <t>Rogers Communications</t>
  </si>
  <si>
    <t>RCI.B</t>
  </si>
  <si>
    <t>RONA</t>
  </si>
  <si>
    <t>RON</t>
  </si>
  <si>
    <t>Royal Bank of Canada</t>
  </si>
  <si>
    <t>RY</t>
  </si>
  <si>
    <t>Russel Metals</t>
  </si>
  <si>
    <t>RUS</t>
  </si>
  <si>
    <t>Saputo</t>
  </si>
  <si>
    <t>SAP</t>
  </si>
  <si>
    <t>Savanna Energy Services</t>
  </si>
  <si>
    <t>SVY</t>
  </si>
  <si>
    <t>Sears Canada</t>
  </si>
  <si>
    <t>SCC</t>
  </si>
  <si>
    <t>Secure Energy Services</t>
  </si>
  <si>
    <t>SES</t>
  </si>
  <si>
    <t>Shaw Communications</t>
  </si>
  <si>
    <t>SJR.B</t>
  </si>
  <si>
    <t>ShawCor</t>
  </si>
  <si>
    <t>SCL</t>
  </si>
  <si>
    <t>Sherritt International</t>
  </si>
  <si>
    <t>S</t>
  </si>
  <si>
    <t>Holding Companies</t>
  </si>
  <si>
    <t>Silver Wheaton</t>
  </si>
  <si>
    <t>SLW</t>
  </si>
  <si>
    <t>SNC-Lavalin Group</t>
  </si>
  <si>
    <t>SNC</t>
  </si>
  <si>
    <t>Stantec</t>
  </si>
  <si>
    <t>STN</t>
  </si>
  <si>
    <t>Stella-Jones</t>
  </si>
  <si>
    <t>SJ</t>
  </si>
  <si>
    <t>Sun Life Financial</t>
  </si>
  <si>
    <t>SLF</t>
  </si>
  <si>
    <t>Suncor Energy</t>
  </si>
  <si>
    <t>SU</t>
  </si>
  <si>
    <t>SunOpta</t>
  </si>
  <si>
    <t>SOY</t>
  </si>
  <si>
    <t>Superior Plus</t>
  </si>
  <si>
    <t>SPB</t>
  </si>
  <si>
    <t>Taiga Building Products</t>
  </si>
  <si>
    <t>TBL</t>
  </si>
  <si>
    <t>Talisman Energy</t>
  </si>
  <si>
    <t>TLM</t>
  </si>
  <si>
    <t>TD Bank</t>
  </si>
  <si>
    <t>TD</t>
  </si>
  <si>
    <t>Teck Resources</t>
  </si>
  <si>
    <t>TCK.B</t>
  </si>
  <si>
    <t>TELUS</t>
  </si>
  <si>
    <t>T</t>
  </si>
  <si>
    <t>Tembec</t>
  </si>
  <si>
    <t>TMB</t>
  </si>
  <si>
    <t>Tim Hortons</t>
  </si>
  <si>
    <t>THI</t>
  </si>
  <si>
    <t>TMX Group</t>
  </si>
  <si>
    <t>X</t>
  </si>
  <si>
    <t>Toromont Industries</t>
  </si>
  <si>
    <t>TIH</t>
  </si>
  <si>
    <t>Machinery-Diversified</t>
  </si>
  <si>
    <t>Torstar</t>
  </si>
  <si>
    <t>TS.B</t>
  </si>
  <si>
    <t>TransAlta</t>
  </si>
  <si>
    <t>TA</t>
  </si>
  <si>
    <t>Transat AT</t>
  </si>
  <si>
    <t>TRZ.B</t>
  </si>
  <si>
    <t>TransCanada</t>
  </si>
  <si>
    <t>TRP</t>
  </si>
  <si>
    <t>Transcontinental</t>
  </si>
  <si>
    <t>TCL.A</t>
  </si>
  <si>
    <t>TransForce</t>
  </si>
  <si>
    <t>TFI</t>
  </si>
  <si>
    <t>Trican Well Service</t>
  </si>
  <si>
    <t>TCW</t>
  </si>
  <si>
    <t>Trinidad Drilling</t>
  </si>
  <si>
    <t>TDG</t>
  </si>
  <si>
    <t>Uni-Select</t>
  </si>
  <si>
    <t>UNS</t>
  </si>
  <si>
    <t>Vermilion Energy</t>
  </si>
  <si>
    <t>VET</t>
  </si>
  <si>
    <t>Vitran</t>
  </si>
  <si>
    <t>VTN</t>
  </si>
  <si>
    <t>Wajax</t>
  </si>
  <si>
    <t>WJX</t>
  </si>
  <si>
    <t>West Fraser Timber</t>
  </si>
  <si>
    <t>WFT</t>
  </si>
  <si>
    <t>Western Forest Products</t>
  </si>
  <si>
    <t>WEF</t>
  </si>
  <si>
    <t>Westjet Airlines</t>
  </si>
  <si>
    <t>WJA</t>
  </si>
  <si>
    <t>Winpak</t>
  </si>
  <si>
    <t>WPK</t>
  </si>
  <si>
    <t>Yamana Gold</t>
  </si>
  <si>
    <t>YRI</t>
  </si>
  <si>
    <t>Yellow Media</t>
  </si>
  <si>
    <t>Y</t>
  </si>
  <si>
    <t>http://www.moneysense.ca/top-200-canadian-stocks/</t>
  </si>
  <si>
    <t>Year</t>
  </si>
  <si>
    <t>Top 10% average income</t>
  </si>
  <si>
    <t>Bottom 90% average income</t>
  </si>
  <si>
    <t>Top 1% income share</t>
  </si>
  <si>
    <t>Prevalence =</t>
  </si>
  <si>
    <t>Sensitivity =</t>
  </si>
  <si>
    <t>Specificity =</t>
  </si>
  <si>
    <t>Pos</t>
  </si>
  <si>
    <t>P(S and Pos) =</t>
  </si>
  <si>
    <t>Neg</t>
  </si>
  <si>
    <t>P(S and Neg) =</t>
  </si>
  <si>
    <r>
      <t>P(S</t>
    </r>
    <r>
      <rPr>
        <vertAlign val="superscript"/>
        <sz val="11"/>
        <color theme="1"/>
        <rFont val="Calibri"/>
        <family val="2"/>
        <scheme val="minor"/>
      </rPr>
      <t>c</t>
    </r>
    <r>
      <rPr>
        <sz val="10"/>
        <color rgb="FF000000"/>
        <rFont val="Arial"/>
      </rPr>
      <t xml:space="preserve"> and Pos) =</t>
    </r>
  </si>
  <si>
    <r>
      <t>S</t>
    </r>
    <r>
      <rPr>
        <vertAlign val="superscript"/>
        <sz val="11"/>
        <color theme="1"/>
        <rFont val="Calibri"/>
        <family val="2"/>
        <scheme val="minor"/>
      </rPr>
      <t>c</t>
    </r>
  </si>
  <si>
    <r>
      <t>P(S</t>
    </r>
    <r>
      <rPr>
        <vertAlign val="superscript"/>
        <sz val="11"/>
        <color theme="1"/>
        <rFont val="Calibri"/>
        <family val="2"/>
        <scheme val="minor"/>
      </rPr>
      <t>c</t>
    </r>
    <r>
      <rPr>
        <sz val="10"/>
        <color rgb="FF000000"/>
        <rFont val="Arial"/>
      </rPr>
      <t xml:space="preserve"> and Neg) =</t>
    </r>
  </si>
  <si>
    <t>P(S|Pos)=</t>
  </si>
  <si>
    <t>of patients that test positive will actually have the infection.</t>
  </si>
  <si>
    <r>
      <t>P(S and Pos)/(P(S and Pos) + P(S</t>
    </r>
    <r>
      <rPr>
        <vertAlign val="superscript"/>
        <sz val="11"/>
        <color theme="1"/>
        <rFont val="Calibri"/>
        <family val="2"/>
        <scheme val="minor"/>
      </rPr>
      <t>c</t>
    </r>
    <r>
      <rPr>
        <sz val="10"/>
        <color rgb="FF000000"/>
        <rFont val="Arial"/>
      </rPr>
      <t xml:space="preserve"> and Pos))</t>
    </r>
  </si>
  <si>
    <t>Prize Amount</t>
  </si>
  <si>
    <t>Tickets</t>
  </si>
  <si>
    <t>Prize total</t>
  </si>
  <si>
    <t>Odds</t>
  </si>
  <si>
    <t>Winners</t>
    <phoneticPr fontId="3" type="noConversion"/>
  </si>
  <si>
    <t>Losers</t>
    <phoneticPr fontId="3" type="noConversion"/>
  </si>
  <si>
    <t>Total Prize $ =</t>
  </si>
  <si>
    <t>Tickets sold=</t>
  </si>
  <si>
    <t>Ticket price =</t>
    <phoneticPr fontId="3" type="noConversion"/>
  </si>
  <si>
    <t>Expected Value =</t>
  </si>
  <si>
    <t>Michigan Lottery Instant Game</t>
  </si>
  <si>
    <t>State Profit =</t>
  </si>
  <si>
    <t>Winnings (x)</t>
  </si>
  <si>
    <t>Probability, p(x)</t>
  </si>
  <si>
    <t>x p(x)</t>
  </si>
  <si>
    <t>http://www.michigan.gov/msl/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</si>
</sst>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$-409]* #,##0.00_);_([$$-409]* \(#,##0.00\);_([$$-409]* &quot;-&quot;??_);_(@_)"/>
    <numFmt numFmtId="165" formatCode="0.0"/>
    <numFmt numFmtId="166" formatCode="_(* #,##0_);_(* \(#,##0\);_(* &quot;-&quot;??_);_(@_)"/>
    <numFmt numFmtId="167" formatCode="0.000"/>
    <numFmt numFmtId="168" formatCode="0.0%"/>
    <numFmt numFmtId="169" formatCode="0.00000000"/>
  </numFmts>
  <fonts count="20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color rgb="FF010000"/>
      <name val="Times New Roman"/>
      <family val="1"/>
    </font>
    <font>
      <b/>
      <sz val="12"/>
      <color rgb="FFFFFFFF"/>
      <name val="Times New Roman"/>
      <family val="1"/>
    </font>
    <font>
      <sz val="12"/>
      <color rgb="FF333333"/>
      <name val="Times New Roman"/>
      <family val="1"/>
    </font>
    <font>
      <u/>
      <sz val="11"/>
      <color theme="10"/>
      <name val="Calibri"/>
      <family val="2"/>
    </font>
    <font>
      <sz val="11"/>
      <color indexed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000000"/>
      <name val="Arial"/>
      <family val="2"/>
    </font>
    <font>
      <sz val="10"/>
      <color rgb="FF000000"/>
      <name val="Lucida Sans Unicode"/>
      <family val="2"/>
    </font>
  </fonts>
  <fills count="12">
    <fill>
      <patternFill patternType="none"/>
    </fill>
    <fill>
      <patternFill patternType="gray125"/>
    </fill>
    <fill>
      <patternFill patternType="solid">
        <fgColor rgb="FFFFCC00"/>
        <bgColor rgb="FFFFCC00"/>
      </patternFill>
    </fill>
    <fill>
      <patternFill patternType="solid">
        <fgColor rgb="FFFF9900"/>
        <bgColor rgb="FFFF9900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indexed="64"/>
      </patternFill>
    </fill>
    <fill>
      <patternFill patternType="solid">
        <fgColor rgb="FF2E2E2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BF8E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rgb="FFCCCCCC"/>
      </left>
      <right/>
      <top/>
      <bottom/>
      <diagonal/>
    </border>
    <border>
      <left/>
      <right/>
      <top style="medium">
        <color rgb="FFCCCCCC"/>
      </top>
      <bottom/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6">
    <xf numFmtId="0" fontId="0" fillId="0" borderId="0"/>
    <xf numFmtId="44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" fillId="0" borderId="0"/>
  </cellStyleXfs>
  <cellXfs count="132">
    <xf numFmtId="0" fontId="0" fillId="0" borderId="0" xfId="0" applyFont="1" applyAlignment="1">
      <alignment wrapText="1"/>
    </xf>
    <xf numFmtId="0" fontId="2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/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wrapText="1"/>
    </xf>
    <xf numFmtId="0" fontId="2" fillId="3" borderId="0" xfId="0" applyFont="1" applyFill="1" applyAlignment="1">
      <alignment horizont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right"/>
    </xf>
    <xf numFmtId="0" fontId="0" fillId="0" borderId="0" xfId="0"/>
    <xf numFmtId="0" fontId="0" fillId="0" borderId="0" xfId="0" applyAlignment="1">
      <alignment horizontal="right" vertical="center" wrapText="1"/>
    </xf>
    <xf numFmtId="0" fontId="5" fillId="0" borderId="0" xfId="0" applyFont="1" applyAlignment="1">
      <alignment wrapText="1"/>
    </xf>
    <xf numFmtId="0" fontId="6" fillId="4" borderId="0" xfId="0" applyFont="1" applyFill="1" applyAlignment="1">
      <alignment horizontal="center" vertical="center" wrapText="1"/>
    </xf>
    <xf numFmtId="164" fontId="6" fillId="4" borderId="0" xfId="1" applyNumberFormat="1" applyFont="1" applyFill="1" applyAlignment="1">
      <alignment horizontal="center" vertical="center" wrapText="1"/>
    </xf>
    <xf numFmtId="164" fontId="0" fillId="0" borderId="0" xfId="1" applyNumberFormat="1" applyFont="1" applyAlignment="1">
      <alignment wrapText="1"/>
    </xf>
    <xf numFmtId="0" fontId="4" fillId="4" borderId="0" xfId="0" applyFont="1" applyFill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right" vertical="center"/>
    </xf>
    <xf numFmtId="0" fontId="8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165" fontId="9" fillId="0" borderId="1" xfId="0" applyNumberFormat="1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right" vertical="center"/>
    </xf>
    <xf numFmtId="0" fontId="9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5" fontId="9" fillId="0" borderId="1" xfId="0" applyNumberFormat="1" applyFont="1" applyBorder="1" applyAlignment="1">
      <alignment horizontal="right" vertical="center" wrapText="1"/>
    </xf>
    <xf numFmtId="0" fontId="9" fillId="5" borderId="1" xfId="0" applyFont="1" applyFill="1" applyBorder="1" applyAlignment="1">
      <alignment horizontal="left" vertical="center" wrapText="1"/>
    </xf>
    <xf numFmtId="165" fontId="9" fillId="5" borderId="1" xfId="0" applyNumberFormat="1" applyFont="1" applyFill="1" applyBorder="1" applyAlignment="1">
      <alignment horizontal="center" vertical="center" wrapText="1"/>
    </xf>
    <xf numFmtId="165" fontId="9" fillId="5" borderId="1" xfId="0" applyNumberFormat="1" applyFont="1" applyFill="1" applyBorder="1" applyAlignment="1">
      <alignment horizontal="right" vertical="center" wrapText="1"/>
    </xf>
    <xf numFmtId="166" fontId="8" fillId="0" borderId="1" xfId="2" applyNumberFormat="1" applyFont="1" applyBorder="1" applyAlignment="1">
      <alignment horizontal="right" vertical="center"/>
    </xf>
    <xf numFmtId="165" fontId="10" fillId="0" borderId="1" xfId="0" applyNumberFormat="1" applyFont="1" applyBorder="1" applyAlignment="1">
      <alignment horizontal="center" vertical="center"/>
    </xf>
    <xf numFmtId="166" fontId="9" fillId="0" borderId="1" xfId="2" applyNumberFormat="1" applyFont="1" applyBorder="1" applyAlignment="1">
      <alignment horizontal="right" vertical="center"/>
    </xf>
    <xf numFmtId="165" fontId="9" fillId="0" borderId="1" xfId="0" applyNumberFormat="1" applyFont="1" applyBorder="1" applyAlignment="1">
      <alignment horizontal="center" vertical="center"/>
    </xf>
    <xf numFmtId="1" fontId="9" fillId="5" borderId="1" xfId="0" applyNumberFormat="1" applyFont="1" applyFill="1" applyBorder="1" applyAlignment="1">
      <alignment horizontal="right" vertical="center" wrapText="1"/>
    </xf>
    <xf numFmtId="165" fontId="8" fillId="0" borderId="1" xfId="0" applyNumberFormat="1" applyFont="1" applyFill="1" applyBorder="1" applyAlignment="1">
      <alignment horizontal="right" vertical="center"/>
    </xf>
    <xf numFmtId="165" fontId="9" fillId="0" borderId="1" xfId="0" applyNumberFormat="1" applyFont="1" applyFill="1" applyBorder="1" applyAlignment="1">
      <alignment horizontal="right" vertical="center"/>
    </xf>
    <xf numFmtId="165" fontId="9" fillId="0" borderId="1" xfId="0" applyNumberFormat="1" applyFont="1" applyFill="1" applyBorder="1" applyAlignment="1">
      <alignment horizontal="right" vertical="center" wrapText="1"/>
    </xf>
    <xf numFmtId="166" fontId="9" fillId="0" borderId="1" xfId="2" applyNumberFormat="1" applyFont="1" applyBorder="1" applyAlignment="1">
      <alignment horizontal="right" vertical="center" wrapText="1"/>
    </xf>
    <xf numFmtId="0" fontId="0" fillId="0" borderId="0" xfId="0" applyFont="1" applyAlignment="1">
      <alignment horizontal="left" wrapText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horizontal="center" vertical="top"/>
    </xf>
    <xf numFmtId="0" fontId="9" fillId="0" borderId="4" xfId="0" applyFont="1" applyBorder="1" applyAlignment="1">
      <alignment vertical="top" wrapText="1"/>
    </xf>
    <xf numFmtId="0" fontId="9" fillId="0" borderId="5" xfId="0" applyFont="1" applyBorder="1" applyAlignment="1">
      <alignment horizontal="center" vertical="top"/>
    </xf>
    <xf numFmtId="0" fontId="8" fillId="0" borderId="4" xfId="0" applyFont="1" applyBorder="1" applyAlignment="1">
      <alignment vertical="top" wrapText="1"/>
    </xf>
    <xf numFmtId="0" fontId="8" fillId="0" borderId="5" xfId="0" applyFont="1" applyBorder="1" applyAlignment="1">
      <alignment horizontal="center"/>
    </xf>
    <xf numFmtId="0" fontId="0" fillId="0" borderId="0" xfId="0" applyFont="1" applyAlignment="1">
      <alignment horizontal="left"/>
    </xf>
    <xf numFmtId="0" fontId="11" fillId="6" borderId="0" xfId="0" applyFont="1" applyFill="1" applyAlignment="1">
      <alignment horizontal="left"/>
    </xf>
    <xf numFmtId="0" fontId="11" fillId="6" borderId="6" xfId="0" applyFont="1" applyFill="1" applyBorder="1" applyAlignment="1">
      <alignment horizontal="left"/>
    </xf>
    <xf numFmtId="0" fontId="0" fillId="0" borderId="0" xfId="0" applyAlignment="1"/>
    <xf numFmtId="0" fontId="12" fillId="7" borderId="7" xfId="0" applyFont="1" applyFill="1" applyBorder="1" applyAlignment="1">
      <alignment horizontal="left" vertical="top"/>
    </xf>
    <xf numFmtId="0" fontId="12" fillId="7" borderId="8" xfId="0" applyFont="1" applyFill="1" applyBorder="1" applyAlignment="1">
      <alignment horizontal="left" vertical="top"/>
    </xf>
    <xf numFmtId="3" fontId="12" fillId="7" borderId="8" xfId="0" applyNumberFormat="1" applyFont="1" applyFill="1" applyBorder="1" applyAlignment="1">
      <alignment horizontal="left" vertical="top"/>
    </xf>
    <xf numFmtId="0" fontId="12" fillId="8" borderId="7" xfId="0" applyFont="1" applyFill="1" applyBorder="1" applyAlignment="1">
      <alignment horizontal="left" vertical="top"/>
    </xf>
    <xf numFmtId="0" fontId="12" fillId="8" borderId="8" xfId="0" applyFont="1" applyFill="1" applyBorder="1" applyAlignment="1">
      <alignment horizontal="left" vertical="top"/>
    </xf>
    <xf numFmtId="3" fontId="12" fillId="8" borderId="8" xfId="0" applyNumberFormat="1" applyFont="1" applyFill="1" applyBorder="1" applyAlignment="1">
      <alignment horizontal="left" vertical="top"/>
    </xf>
    <xf numFmtId="0" fontId="13" fillId="7" borderId="7" xfId="3" applyFill="1" applyBorder="1" applyAlignment="1" applyProtection="1">
      <alignment horizontal="left" vertical="top"/>
    </xf>
    <xf numFmtId="0" fontId="12" fillId="9" borderId="7" xfId="0" applyFont="1" applyFill="1" applyBorder="1" applyAlignment="1">
      <alignment horizontal="left" vertical="top"/>
    </xf>
    <xf numFmtId="0" fontId="12" fillId="9" borderId="8" xfId="0" applyFont="1" applyFill="1" applyBorder="1" applyAlignment="1">
      <alignment horizontal="left" vertical="top"/>
    </xf>
    <xf numFmtId="3" fontId="12" fillId="9" borderId="8" xfId="0" applyNumberFormat="1" applyFont="1" applyFill="1" applyBorder="1" applyAlignment="1">
      <alignment horizontal="left" vertical="top"/>
    </xf>
    <xf numFmtId="0" fontId="14" fillId="0" borderId="0" xfId="4"/>
    <xf numFmtId="0" fontId="14" fillId="0" borderId="0" xfId="4"/>
    <xf numFmtId="0" fontId="14" fillId="0" borderId="0" xfId="4" applyFill="1"/>
    <xf numFmtId="0" fontId="14" fillId="0" borderId="0" xfId="4" applyAlignment="1">
      <alignment horizontal="center"/>
    </xf>
    <xf numFmtId="0" fontId="14" fillId="0" borderId="0" xfId="4" applyFill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5" borderId="0" xfId="0" applyNumberFormat="1" applyFill="1"/>
    <xf numFmtId="0" fontId="0" fillId="5" borderId="0" xfId="0" applyFill="1"/>
    <xf numFmtId="0" fontId="17" fillId="0" borderId="1" xfId="0" applyFont="1" applyBorder="1" applyAlignment="1"/>
    <xf numFmtId="0" fontId="18" fillId="0" borderId="1" xfId="0" applyFont="1" applyBorder="1" applyAlignment="1"/>
    <xf numFmtId="0" fontId="17" fillId="0" borderId="1" xfId="0" applyFont="1" applyFill="1" applyBorder="1" applyAlignment="1">
      <alignment horizontal="center"/>
    </xf>
    <xf numFmtId="0" fontId="17" fillId="0" borderId="1" xfId="0" applyFont="1" applyFill="1" applyBorder="1"/>
    <xf numFmtId="0" fontId="18" fillId="0" borderId="1" xfId="0" applyFont="1" applyBorder="1" applyAlignment="1">
      <alignment wrapText="1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/>
    <xf numFmtId="0" fontId="16" fillId="10" borderId="1" xfId="5" applyFont="1" applyFill="1" applyBorder="1"/>
    <xf numFmtId="0" fontId="17" fillId="0" borderId="9" xfId="0" applyFont="1" applyFill="1" applyBorder="1"/>
    <xf numFmtId="0" fontId="17" fillId="0" borderId="9" xfId="0" applyFont="1" applyFill="1" applyBorder="1" applyAlignment="1">
      <alignment horizontal="center"/>
    </xf>
    <xf numFmtId="0" fontId="17" fillId="0" borderId="10" xfId="0" applyFont="1" applyBorder="1" applyAlignment="1"/>
    <xf numFmtId="0" fontId="17" fillId="0" borderId="11" xfId="0" applyFont="1" applyFill="1" applyBorder="1"/>
    <xf numFmtId="0" fontId="17" fillId="10" borderId="12" xfId="0" applyFont="1" applyFill="1" applyBorder="1" applyAlignment="1">
      <alignment horizontal="center"/>
    </xf>
    <xf numFmtId="0" fontId="17" fillId="10" borderId="13" xfId="0" applyFont="1" applyFill="1" applyBorder="1"/>
    <xf numFmtId="0" fontId="17" fillId="10" borderId="14" xfId="0" applyFont="1" applyFill="1" applyBorder="1"/>
    <xf numFmtId="0" fontId="16" fillId="10" borderId="15" xfId="5" applyFont="1" applyFill="1" applyBorder="1"/>
    <xf numFmtId="0" fontId="17" fillId="10" borderId="16" xfId="0" applyFont="1" applyFill="1" applyBorder="1"/>
    <xf numFmtId="0" fontId="17" fillId="10" borderId="17" xfId="0" applyFont="1" applyFill="1" applyBorder="1" applyAlignment="1">
      <alignment horizontal="center"/>
    </xf>
    <xf numFmtId="0" fontId="17" fillId="10" borderId="18" xfId="0" applyFont="1" applyFill="1" applyBorder="1"/>
    <xf numFmtId="0" fontId="17" fillId="10" borderId="19" xfId="0" applyFont="1" applyFill="1" applyBorder="1"/>
    <xf numFmtId="0" fontId="18" fillId="0" borderId="9" xfId="0" applyFont="1" applyBorder="1" applyAlignment="1">
      <alignment wrapText="1"/>
    </xf>
    <xf numFmtId="0" fontId="17" fillId="0" borderId="20" xfId="0" applyFont="1" applyFill="1" applyBorder="1"/>
    <xf numFmtId="0" fontId="17" fillId="0" borderId="10" xfId="0" applyFont="1" applyFill="1" applyBorder="1"/>
    <xf numFmtId="0" fontId="17" fillId="0" borderId="21" xfId="0" applyFont="1" applyFill="1" applyBorder="1"/>
    <xf numFmtId="0" fontId="17" fillId="11" borderId="15" xfId="0" applyFont="1" applyFill="1" applyBorder="1" applyAlignment="1">
      <alignment horizontal="center"/>
    </xf>
    <xf numFmtId="0" fontId="17" fillId="11" borderId="16" xfId="0" applyFont="1" applyFill="1" applyBorder="1" applyAlignment="1">
      <alignment horizontal="center"/>
    </xf>
    <xf numFmtId="3" fontId="17" fillId="11" borderId="15" xfId="0" applyNumberFormat="1" applyFont="1" applyFill="1" applyBorder="1" applyAlignment="1">
      <alignment horizontal="center"/>
    </xf>
    <xf numFmtId="0" fontId="17" fillId="11" borderId="17" xfId="0" applyFont="1" applyFill="1" applyBorder="1" applyAlignment="1">
      <alignment horizontal="center"/>
    </xf>
    <xf numFmtId="0" fontId="17" fillId="11" borderId="19" xfId="0" applyFont="1" applyFill="1" applyBorder="1" applyAlignment="1">
      <alignment horizontal="center"/>
    </xf>
    <xf numFmtId="44" fontId="17" fillId="11" borderId="1" xfId="1" applyFont="1" applyFill="1" applyBorder="1" applyAlignment="1">
      <alignment horizontal="left"/>
    </xf>
    <xf numFmtId="0" fontId="17" fillId="11" borderId="1" xfId="0" applyFont="1" applyFill="1" applyBorder="1" applyAlignment="1">
      <alignment horizontal="right"/>
    </xf>
    <xf numFmtId="0" fontId="17" fillId="0" borderId="22" xfId="0" applyFont="1" applyFill="1" applyBorder="1" applyAlignment="1">
      <alignment horizontal="center"/>
    </xf>
    <xf numFmtId="0" fontId="17" fillId="0" borderId="22" xfId="0" applyFont="1" applyFill="1" applyBorder="1"/>
    <xf numFmtId="0" fontId="18" fillId="0" borderId="10" xfId="0" applyFont="1" applyBorder="1" applyAlignment="1">
      <alignment wrapText="1"/>
    </xf>
    <xf numFmtId="0" fontId="18" fillId="0" borderId="11" xfId="0" applyFont="1" applyFill="1" applyBorder="1" applyAlignment="1">
      <alignment horizontal="center"/>
    </xf>
    <xf numFmtId="0" fontId="18" fillId="0" borderId="11" xfId="0" applyFont="1" applyFill="1" applyBorder="1"/>
    <xf numFmtId="0" fontId="17" fillId="11" borderId="23" xfId="0" applyFont="1" applyFill="1" applyBorder="1" applyAlignment="1">
      <alignment horizontal="center"/>
    </xf>
    <xf numFmtId="44" fontId="17" fillId="11" borderId="24" xfId="1" applyFont="1" applyFill="1" applyBorder="1" applyAlignment="1">
      <alignment horizontal="left"/>
    </xf>
    <xf numFmtId="0" fontId="17" fillId="11" borderId="24" xfId="0" applyFont="1" applyFill="1" applyBorder="1" applyAlignment="1">
      <alignment horizontal="right"/>
    </xf>
    <xf numFmtId="44" fontId="17" fillId="11" borderId="25" xfId="1" applyFont="1" applyFill="1" applyBorder="1" applyAlignment="1">
      <alignment horizontal="left"/>
    </xf>
    <xf numFmtId="0" fontId="18" fillId="0" borderId="9" xfId="0" applyFont="1" applyFill="1" applyBorder="1"/>
    <xf numFmtId="0" fontId="18" fillId="0" borderId="10" xfId="0" applyFont="1" applyFill="1" applyBorder="1"/>
    <xf numFmtId="0" fontId="18" fillId="0" borderId="1" xfId="0" applyFont="1" applyFill="1" applyBorder="1" applyAlignment="1">
      <alignment wrapText="1"/>
    </xf>
    <xf numFmtId="0" fontId="17" fillId="0" borderId="1" xfId="0" applyFont="1" applyBorder="1" applyAlignment="1">
      <alignment horizontal="center" wrapText="1"/>
    </xf>
    <xf numFmtId="169" fontId="17" fillId="11" borderId="1" xfId="0" applyNumberFormat="1" applyFont="1" applyFill="1" applyBorder="1"/>
    <xf numFmtId="0" fontId="17" fillId="0" borderId="10" xfId="0" applyFont="1" applyFill="1" applyBorder="1" applyAlignment="1">
      <alignment horizontal="right"/>
    </xf>
    <xf numFmtId="0" fontId="17" fillId="0" borderId="10" xfId="0" applyFont="1" applyFill="1" applyBorder="1" applyAlignment="1">
      <alignment horizontal="left"/>
    </xf>
    <xf numFmtId="0" fontId="18" fillId="0" borderId="11" xfId="0" applyFont="1" applyBorder="1" applyAlignment="1">
      <alignment wrapText="1"/>
    </xf>
    <xf numFmtId="0" fontId="17" fillId="11" borderId="12" xfId="0" applyFont="1" applyFill="1" applyBorder="1" applyAlignment="1">
      <alignment horizontal="center"/>
    </xf>
    <xf numFmtId="0" fontId="17" fillId="11" borderId="13" xfId="0" applyFont="1" applyFill="1" applyBorder="1" applyAlignment="1">
      <alignment horizontal="center"/>
    </xf>
    <xf numFmtId="0" fontId="17" fillId="11" borderId="14" xfId="0" applyFont="1" applyFill="1" applyBorder="1" applyAlignment="1">
      <alignment horizontal="center"/>
    </xf>
    <xf numFmtId="169" fontId="17" fillId="11" borderId="16" xfId="0" applyNumberFormat="1" applyFont="1" applyFill="1" applyBorder="1"/>
    <xf numFmtId="169" fontId="17" fillId="11" borderId="18" xfId="0" applyNumberFormat="1" applyFont="1" applyFill="1" applyBorder="1"/>
    <xf numFmtId="169" fontId="17" fillId="11" borderId="19" xfId="0" applyNumberFormat="1" applyFont="1" applyFill="1" applyBorder="1"/>
    <xf numFmtId="0" fontId="19" fillId="0" borderId="0" xfId="0" applyFont="1" applyAlignment="1">
      <alignment horizontal="left" vertical="center" readingOrder="1"/>
    </xf>
    <xf numFmtId="0" fontId="14" fillId="0" borderId="0" xfId="4" applyAlignment="1">
      <alignment horizontal="center"/>
    </xf>
    <xf numFmtId="0" fontId="17" fillId="11" borderId="12" xfId="0" applyFont="1" applyFill="1" applyBorder="1" applyAlignment="1">
      <alignment horizontal="center"/>
    </xf>
    <xf numFmtId="0" fontId="17" fillId="11" borderId="14" xfId="0" applyFont="1" applyFill="1" applyBorder="1" applyAlignment="1">
      <alignment horizontal="center"/>
    </xf>
  </cellXfs>
  <cellStyles count="6">
    <cellStyle name="Comma" xfId="2" builtinId="3"/>
    <cellStyle name="Currency" xfId="1" builtinId="4"/>
    <cellStyle name="Hyperlink" xfId="3" builtinId="8"/>
    <cellStyle name="Normal" xfId="0" builtinId="0"/>
    <cellStyle name="Normal 2" xfId="4"/>
    <cellStyle name="Normal 3" xf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externalLink" Target="externalLinks/externalLink1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Relationship</a:t>
            </a:r>
            <a:r>
              <a:rPr lang="en-US" baseline="0"/>
              <a:t> between smoking and cancer deaths in males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00751106755432395"/>
                  <c:y val="-0.160539495283938"/>
                </c:manualLayout>
              </c:layout>
              <c:numFmt formatCode="General" sourceLinked="0"/>
              <c:spPr>
                <a:solidFill>
                  <a:srgbClr val="FFFF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</c:trendlineLbl>
          </c:trendline>
          <c:xVal>
            <c:numRef>
              <c:f>'Data#1'!$B$2:$B$122</c:f>
              <c:numCache>
                <c:formatCode>General</c:formatCode>
                <c:ptCount val="121"/>
                <c:pt idx="0">
                  <c:v>40.5</c:v>
                </c:pt>
                <c:pt idx="1">
                  <c:v>29.9</c:v>
                </c:pt>
                <c:pt idx="2">
                  <c:v>34.6</c:v>
                </c:pt>
                <c:pt idx="3">
                  <c:v>55.1</c:v>
                </c:pt>
                <c:pt idx="4">
                  <c:v>27.7</c:v>
                </c:pt>
                <c:pt idx="5">
                  <c:v>46.4</c:v>
                </c:pt>
                <c:pt idx="6">
                  <c:v>26.1</c:v>
                </c:pt>
                <c:pt idx="7">
                  <c:v>47.0</c:v>
                </c:pt>
                <c:pt idx="8">
                  <c:v>18.4</c:v>
                </c:pt>
                <c:pt idx="9">
                  <c:v>63.7</c:v>
                </c:pt>
                <c:pt idx="10">
                  <c:v>30.1</c:v>
                </c:pt>
                <c:pt idx="11">
                  <c:v>34.1</c:v>
                </c:pt>
                <c:pt idx="12">
                  <c:v>49.3</c:v>
                </c:pt>
                <c:pt idx="13">
                  <c:v>47.5</c:v>
                </c:pt>
                <c:pt idx="14">
                  <c:v>22.0</c:v>
                </c:pt>
                <c:pt idx="15">
                  <c:v>40.5</c:v>
                </c:pt>
                <c:pt idx="16">
                  <c:v>12.6</c:v>
                </c:pt>
                <c:pt idx="17">
                  <c:v>24.3</c:v>
                </c:pt>
                <c:pt idx="18">
                  <c:v>16.0</c:v>
                </c:pt>
                <c:pt idx="19">
                  <c:v>42.1</c:v>
                </c:pt>
                <c:pt idx="20">
                  <c:v>59.5</c:v>
                </c:pt>
                <c:pt idx="21">
                  <c:v>27.7</c:v>
                </c:pt>
                <c:pt idx="22">
                  <c:v>13.5</c:v>
                </c:pt>
                <c:pt idx="23">
                  <c:v>12.1</c:v>
                </c:pt>
                <c:pt idx="24">
                  <c:v>26.1</c:v>
                </c:pt>
                <c:pt idx="25">
                  <c:v>15.4</c:v>
                </c:pt>
                <c:pt idx="26">
                  <c:v>38.9</c:v>
                </c:pt>
                <c:pt idx="27">
                  <c:v>43.4</c:v>
                </c:pt>
                <c:pt idx="28">
                  <c:v>36.6</c:v>
                </c:pt>
                <c:pt idx="29">
                  <c:v>36.1</c:v>
                </c:pt>
                <c:pt idx="30">
                  <c:v>17.5</c:v>
                </c:pt>
                <c:pt idx="31">
                  <c:v>23.9</c:v>
                </c:pt>
                <c:pt idx="32">
                  <c:v>28.7</c:v>
                </c:pt>
                <c:pt idx="33">
                  <c:v>16.9</c:v>
                </c:pt>
                <c:pt idx="34">
                  <c:v>49.9</c:v>
                </c:pt>
                <c:pt idx="35">
                  <c:v>7.6</c:v>
                </c:pt>
                <c:pt idx="36">
                  <c:v>23.6</c:v>
                </c:pt>
                <c:pt idx="37">
                  <c:v>31.8</c:v>
                </c:pt>
                <c:pt idx="38">
                  <c:v>36.6</c:v>
                </c:pt>
                <c:pt idx="39">
                  <c:v>29.3</c:v>
                </c:pt>
                <c:pt idx="40">
                  <c:v>57.1</c:v>
                </c:pt>
                <c:pt idx="41">
                  <c:v>37.4</c:v>
                </c:pt>
                <c:pt idx="42">
                  <c:v>10.2</c:v>
                </c:pt>
                <c:pt idx="43">
                  <c:v>63.6</c:v>
                </c:pt>
                <c:pt idx="44">
                  <c:v>24.5</c:v>
                </c:pt>
                <c:pt idx="45">
                  <c:v>45.7</c:v>
                </c:pt>
                <c:pt idx="46">
                  <c:v>26.1</c:v>
                </c:pt>
                <c:pt idx="47">
                  <c:v>33.1</c:v>
                </c:pt>
                <c:pt idx="48">
                  <c:v>65.9</c:v>
                </c:pt>
                <c:pt idx="49">
                  <c:v>29.6</c:v>
                </c:pt>
                <c:pt idx="50">
                  <c:v>25.8</c:v>
                </c:pt>
                <c:pt idx="51">
                  <c:v>26.5</c:v>
                </c:pt>
                <c:pt idx="52">
                  <c:v>31.1</c:v>
                </c:pt>
                <c:pt idx="53">
                  <c:v>32.8</c:v>
                </c:pt>
                <c:pt idx="54">
                  <c:v>20.8</c:v>
                </c:pt>
                <c:pt idx="55">
                  <c:v>44.3</c:v>
                </c:pt>
                <c:pt idx="56">
                  <c:v>62.7</c:v>
                </c:pt>
                <c:pt idx="57">
                  <c:v>43.2</c:v>
                </c:pt>
                <c:pt idx="58">
                  <c:v>27.1</c:v>
                </c:pt>
                <c:pt idx="59">
                  <c:v>58.6</c:v>
                </c:pt>
                <c:pt idx="60">
                  <c:v>53.3</c:v>
                </c:pt>
                <c:pt idx="61">
                  <c:v>46.9</c:v>
                </c:pt>
                <c:pt idx="62">
                  <c:v>65.0</c:v>
                </c:pt>
                <c:pt idx="63">
                  <c:v>54.4</c:v>
                </c:pt>
                <c:pt idx="64">
                  <c:v>29.1</c:v>
                </c:pt>
                <c:pt idx="65">
                  <c:v>45.1</c:v>
                </c:pt>
                <c:pt idx="66">
                  <c:v>39.1</c:v>
                </c:pt>
                <c:pt idx="67">
                  <c:v>23.7</c:v>
                </c:pt>
                <c:pt idx="68">
                  <c:v>54.4</c:v>
                </c:pt>
                <c:pt idx="69">
                  <c:v>19.5</c:v>
                </c:pt>
                <c:pt idx="70">
                  <c:v>32.8</c:v>
                </c:pt>
                <c:pt idx="71">
                  <c:v>22.3</c:v>
                </c:pt>
                <c:pt idx="72">
                  <c:v>35.7</c:v>
                </c:pt>
                <c:pt idx="73">
                  <c:v>36.9</c:v>
                </c:pt>
                <c:pt idx="74">
                  <c:v>45.8</c:v>
                </c:pt>
                <c:pt idx="75">
                  <c:v>45.8</c:v>
                </c:pt>
                <c:pt idx="76">
                  <c:v>29.5</c:v>
                </c:pt>
                <c:pt idx="77">
                  <c:v>22.0</c:v>
                </c:pt>
                <c:pt idx="78">
                  <c:v>46.5</c:v>
                </c:pt>
                <c:pt idx="79">
                  <c:v>38.6</c:v>
                </c:pt>
                <c:pt idx="80">
                  <c:v>34.8</c:v>
                </c:pt>
                <c:pt idx="81">
                  <c:v>38.3</c:v>
                </c:pt>
                <c:pt idx="82">
                  <c:v>29.7</c:v>
                </c:pt>
                <c:pt idx="83">
                  <c:v>13.0</c:v>
                </c:pt>
                <c:pt idx="84">
                  <c:v>33.6</c:v>
                </c:pt>
                <c:pt idx="85">
                  <c:v>24.7</c:v>
                </c:pt>
                <c:pt idx="86">
                  <c:v>35.4</c:v>
                </c:pt>
                <c:pt idx="87">
                  <c:v>33.0</c:v>
                </c:pt>
                <c:pt idx="88">
                  <c:v>42.0</c:v>
                </c:pt>
                <c:pt idx="89">
                  <c:v>43.9</c:v>
                </c:pt>
                <c:pt idx="90">
                  <c:v>40.6</c:v>
                </c:pt>
                <c:pt idx="91">
                  <c:v>40.6</c:v>
                </c:pt>
                <c:pt idx="92">
                  <c:v>70.1</c:v>
                </c:pt>
                <c:pt idx="93">
                  <c:v>58.3</c:v>
                </c:pt>
                <c:pt idx="94">
                  <c:v>25.6</c:v>
                </c:pt>
                <c:pt idx="95">
                  <c:v>19.8</c:v>
                </c:pt>
                <c:pt idx="96">
                  <c:v>41.6</c:v>
                </c:pt>
                <c:pt idx="97">
                  <c:v>31.8</c:v>
                </c:pt>
                <c:pt idx="98">
                  <c:v>27.5</c:v>
                </c:pt>
                <c:pt idx="99">
                  <c:v>36.4</c:v>
                </c:pt>
                <c:pt idx="100">
                  <c:v>30.2</c:v>
                </c:pt>
                <c:pt idx="101">
                  <c:v>14.6</c:v>
                </c:pt>
                <c:pt idx="102">
                  <c:v>19.6</c:v>
                </c:pt>
                <c:pt idx="103">
                  <c:v>30.7</c:v>
                </c:pt>
                <c:pt idx="104">
                  <c:v>44.0</c:v>
                </c:pt>
                <c:pt idx="105">
                  <c:v>24.8</c:v>
                </c:pt>
                <c:pt idx="106">
                  <c:v>39.8</c:v>
                </c:pt>
                <c:pt idx="107">
                  <c:v>36.4</c:v>
                </c:pt>
                <c:pt idx="108">
                  <c:v>51.0</c:v>
                </c:pt>
                <c:pt idx="109">
                  <c:v>51.6</c:v>
                </c:pt>
                <c:pt idx="110">
                  <c:v>20.9</c:v>
                </c:pt>
                <c:pt idx="111">
                  <c:v>26.1</c:v>
                </c:pt>
                <c:pt idx="112">
                  <c:v>36.7</c:v>
                </c:pt>
                <c:pt idx="113">
                  <c:v>26.3</c:v>
                </c:pt>
                <c:pt idx="114">
                  <c:v>37.1</c:v>
                </c:pt>
                <c:pt idx="115">
                  <c:v>24.2</c:v>
                </c:pt>
                <c:pt idx="116">
                  <c:v>49.1</c:v>
                </c:pt>
                <c:pt idx="117">
                  <c:v>32.5</c:v>
                </c:pt>
                <c:pt idx="118">
                  <c:v>45.7</c:v>
                </c:pt>
                <c:pt idx="119">
                  <c:v>21.7</c:v>
                </c:pt>
                <c:pt idx="120">
                  <c:v>25.5</c:v>
                </c:pt>
              </c:numCache>
            </c:numRef>
          </c:xVal>
          <c:yVal>
            <c:numRef>
              <c:f>'Data#1'!$C$2:$C$122</c:f>
              <c:numCache>
                <c:formatCode>General</c:formatCode>
                <c:ptCount val="121"/>
                <c:pt idx="0">
                  <c:v>29.44</c:v>
                </c:pt>
                <c:pt idx="1">
                  <c:v>16.4</c:v>
                </c:pt>
                <c:pt idx="2">
                  <c:v>31.87</c:v>
                </c:pt>
                <c:pt idx="3">
                  <c:v>45.62</c:v>
                </c:pt>
                <c:pt idx="4">
                  <c:v>30.4</c:v>
                </c:pt>
                <c:pt idx="5">
                  <c:v>35.92</c:v>
                </c:pt>
                <c:pt idx="6">
                  <c:v>28.6</c:v>
                </c:pt>
                <c:pt idx="7">
                  <c:v>20.8</c:v>
                </c:pt>
                <c:pt idx="8">
                  <c:v>14.4</c:v>
                </c:pt>
                <c:pt idx="9">
                  <c:v>55.31</c:v>
                </c:pt>
                <c:pt idx="10">
                  <c:v>69.9</c:v>
                </c:pt>
                <c:pt idx="11">
                  <c:v>11.6</c:v>
                </c:pt>
                <c:pt idx="12">
                  <c:v>52.3</c:v>
                </c:pt>
                <c:pt idx="13">
                  <c:v>39.73</c:v>
                </c:pt>
                <c:pt idx="14">
                  <c:v>4.6</c:v>
                </c:pt>
                <c:pt idx="15">
                  <c:v>20.9</c:v>
                </c:pt>
                <c:pt idx="16">
                  <c:v>3.0</c:v>
                </c:pt>
                <c:pt idx="17">
                  <c:v>42.85</c:v>
                </c:pt>
                <c:pt idx="18">
                  <c:v>4.6</c:v>
                </c:pt>
                <c:pt idx="19">
                  <c:v>18.89</c:v>
                </c:pt>
                <c:pt idx="20">
                  <c:v>36.7</c:v>
                </c:pt>
                <c:pt idx="21">
                  <c:v>3.5</c:v>
                </c:pt>
                <c:pt idx="22">
                  <c:v>4.4</c:v>
                </c:pt>
                <c:pt idx="23">
                  <c:v>3.6</c:v>
                </c:pt>
                <c:pt idx="24">
                  <c:v>9.7</c:v>
                </c:pt>
                <c:pt idx="25">
                  <c:v>6.0</c:v>
                </c:pt>
                <c:pt idx="26">
                  <c:v>58.98</c:v>
                </c:pt>
                <c:pt idx="27">
                  <c:v>35.8</c:v>
                </c:pt>
                <c:pt idx="28">
                  <c:v>57.02</c:v>
                </c:pt>
                <c:pt idx="29">
                  <c:v>40.1</c:v>
                </c:pt>
                <c:pt idx="30">
                  <c:v>6.985</c:v>
                </c:pt>
                <c:pt idx="31">
                  <c:v>7.18</c:v>
                </c:pt>
                <c:pt idx="32">
                  <c:v>8.4</c:v>
                </c:pt>
                <c:pt idx="33">
                  <c:v>3.5</c:v>
                </c:pt>
                <c:pt idx="34">
                  <c:v>60.51</c:v>
                </c:pt>
                <c:pt idx="35">
                  <c:v>2.6</c:v>
                </c:pt>
                <c:pt idx="36">
                  <c:v>0.4</c:v>
                </c:pt>
                <c:pt idx="37">
                  <c:v>31.41</c:v>
                </c:pt>
                <c:pt idx="38">
                  <c:v>43.64</c:v>
                </c:pt>
                <c:pt idx="39">
                  <c:v>4.9</c:v>
                </c:pt>
                <c:pt idx="40">
                  <c:v>31.6</c:v>
                </c:pt>
                <c:pt idx="41">
                  <c:v>39.52</c:v>
                </c:pt>
                <c:pt idx="42">
                  <c:v>2.4</c:v>
                </c:pt>
                <c:pt idx="43">
                  <c:v>46.22</c:v>
                </c:pt>
                <c:pt idx="44">
                  <c:v>5.7</c:v>
                </c:pt>
                <c:pt idx="45">
                  <c:v>78.66</c:v>
                </c:pt>
                <c:pt idx="46">
                  <c:v>25.06</c:v>
                </c:pt>
                <c:pt idx="47">
                  <c:v>7.9</c:v>
                </c:pt>
                <c:pt idx="48">
                  <c:v>18.6</c:v>
                </c:pt>
                <c:pt idx="49">
                  <c:v>6.7</c:v>
                </c:pt>
                <c:pt idx="50">
                  <c:v>21.1</c:v>
                </c:pt>
                <c:pt idx="51">
                  <c:v>35.14</c:v>
                </c:pt>
                <c:pt idx="52">
                  <c:v>28.12</c:v>
                </c:pt>
                <c:pt idx="53">
                  <c:v>44.23</c:v>
                </c:pt>
                <c:pt idx="54">
                  <c:v>22.1</c:v>
                </c:pt>
                <c:pt idx="55">
                  <c:v>30.22</c:v>
                </c:pt>
                <c:pt idx="56">
                  <c:v>15.3</c:v>
                </c:pt>
                <c:pt idx="57">
                  <c:v>52.04</c:v>
                </c:pt>
                <c:pt idx="58">
                  <c:v>4.1</c:v>
                </c:pt>
                <c:pt idx="59">
                  <c:v>43.0</c:v>
                </c:pt>
                <c:pt idx="60">
                  <c:v>40.27</c:v>
                </c:pt>
                <c:pt idx="61">
                  <c:v>22.15</c:v>
                </c:pt>
                <c:pt idx="62">
                  <c:v>16.9</c:v>
                </c:pt>
                <c:pt idx="63">
                  <c:v>56.63</c:v>
                </c:pt>
                <c:pt idx="64">
                  <c:v>29.1</c:v>
                </c:pt>
                <c:pt idx="65">
                  <c:v>55.21</c:v>
                </c:pt>
                <c:pt idx="66">
                  <c:v>44.0</c:v>
                </c:pt>
                <c:pt idx="67">
                  <c:v>2.4</c:v>
                </c:pt>
                <c:pt idx="68">
                  <c:v>27.9</c:v>
                </c:pt>
                <c:pt idx="69">
                  <c:v>2.8</c:v>
                </c:pt>
                <c:pt idx="70">
                  <c:v>41.35</c:v>
                </c:pt>
                <c:pt idx="71">
                  <c:v>2.4</c:v>
                </c:pt>
                <c:pt idx="72">
                  <c:v>15.87</c:v>
                </c:pt>
                <c:pt idx="73">
                  <c:v>12.5</c:v>
                </c:pt>
                <c:pt idx="74">
                  <c:v>28.48</c:v>
                </c:pt>
                <c:pt idx="75">
                  <c:v>27.6</c:v>
                </c:pt>
                <c:pt idx="76">
                  <c:v>19.6</c:v>
                </c:pt>
                <c:pt idx="77">
                  <c:v>1.7</c:v>
                </c:pt>
                <c:pt idx="78">
                  <c:v>25.5</c:v>
                </c:pt>
                <c:pt idx="79">
                  <c:v>5.9</c:v>
                </c:pt>
                <c:pt idx="80">
                  <c:v>11.0</c:v>
                </c:pt>
                <c:pt idx="81">
                  <c:v>49.33</c:v>
                </c:pt>
                <c:pt idx="82">
                  <c:v>29.74</c:v>
                </c:pt>
                <c:pt idx="83">
                  <c:v>1.1</c:v>
                </c:pt>
                <c:pt idx="84">
                  <c:v>31.95</c:v>
                </c:pt>
                <c:pt idx="85">
                  <c:v>8.8</c:v>
                </c:pt>
                <c:pt idx="86">
                  <c:v>18.6</c:v>
                </c:pt>
                <c:pt idx="87">
                  <c:v>19.7</c:v>
                </c:pt>
                <c:pt idx="88">
                  <c:v>46.6</c:v>
                </c:pt>
                <c:pt idx="89">
                  <c:v>68.73</c:v>
                </c:pt>
                <c:pt idx="90">
                  <c:v>28.87</c:v>
                </c:pt>
                <c:pt idx="91">
                  <c:v>47.02</c:v>
                </c:pt>
                <c:pt idx="92">
                  <c:v>56.75</c:v>
                </c:pt>
                <c:pt idx="93">
                  <c:v>16.0</c:v>
                </c:pt>
                <c:pt idx="94">
                  <c:v>9.6</c:v>
                </c:pt>
                <c:pt idx="95">
                  <c:v>1.4</c:v>
                </c:pt>
                <c:pt idx="96">
                  <c:v>52.55</c:v>
                </c:pt>
                <c:pt idx="97">
                  <c:v>48.75</c:v>
                </c:pt>
                <c:pt idx="98">
                  <c:v>24.88</c:v>
                </c:pt>
                <c:pt idx="99">
                  <c:v>45.1</c:v>
                </c:pt>
                <c:pt idx="100">
                  <c:v>9.1</c:v>
                </c:pt>
                <c:pt idx="101">
                  <c:v>9.3</c:v>
                </c:pt>
                <c:pt idx="102">
                  <c:v>20.27</c:v>
                </c:pt>
                <c:pt idx="103">
                  <c:v>31.85</c:v>
                </c:pt>
                <c:pt idx="104">
                  <c:v>30.5</c:v>
                </c:pt>
                <c:pt idx="105">
                  <c:v>2.0</c:v>
                </c:pt>
                <c:pt idx="106">
                  <c:v>15.92</c:v>
                </c:pt>
                <c:pt idx="107">
                  <c:v>14.89</c:v>
                </c:pt>
                <c:pt idx="108">
                  <c:v>27.1</c:v>
                </c:pt>
                <c:pt idx="109">
                  <c:v>44.1</c:v>
                </c:pt>
                <c:pt idx="110">
                  <c:v>3.3</c:v>
                </c:pt>
                <c:pt idx="111">
                  <c:v>12.7</c:v>
                </c:pt>
                <c:pt idx="112">
                  <c:v>37.58</c:v>
                </c:pt>
                <c:pt idx="113">
                  <c:v>44.11</c:v>
                </c:pt>
                <c:pt idx="114">
                  <c:v>46.16</c:v>
                </c:pt>
                <c:pt idx="115">
                  <c:v>10.98</c:v>
                </c:pt>
                <c:pt idx="116">
                  <c:v>12.7</c:v>
                </c:pt>
                <c:pt idx="117">
                  <c:v>16.86</c:v>
                </c:pt>
                <c:pt idx="118">
                  <c:v>27.4</c:v>
                </c:pt>
                <c:pt idx="119">
                  <c:v>6.3</c:v>
                </c:pt>
                <c:pt idx="120">
                  <c:v>12.1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13-4E99-8564-D81E328D6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8687520"/>
        <c:axId val="1584876816"/>
      </c:scatterChart>
      <c:valAx>
        <c:axId val="1598687520"/>
        <c:scaling>
          <c:orientation val="minMax"/>
          <c:max val="71.0"/>
          <c:min val="6.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 of current male smokers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84876816"/>
        <c:crosses val="autoZero"/>
        <c:crossBetween val="midCat"/>
      </c:valAx>
      <c:valAx>
        <c:axId val="1584876816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Lung</a:t>
                </a:r>
                <a:r>
                  <a:rPr lang="en-US" baseline="0"/>
                  <a:t> Cancer Deaths in Males per 100,000 population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986875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 comparison between the Top 10%</a:t>
            </a:r>
            <a:r>
              <a:rPr lang="en-US" baseline="0"/>
              <a:t> and Bottom 90%, Average Income in the U.S.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Top 10%</c:v>
          </c:tx>
          <c:spPr>
            <a:ln w="28575">
              <a:noFill/>
            </a:ln>
          </c:spPr>
          <c:xVal>
            <c:numRef>
              <c:f>IncomeTop10Bottom90!$A$2:$A$99</c:f>
              <c:numCache>
                <c:formatCode>General</c:formatCode>
                <c:ptCount val="98"/>
                <c:pt idx="0">
                  <c:v>1917.0</c:v>
                </c:pt>
                <c:pt idx="1">
                  <c:v>1918.0</c:v>
                </c:pt>
                <c:pt idx="2">
                  <c:v>1919.0</c:v>
                </c:pt>
                <c:pt idx="3">
                  <c:v>1920.0</c:v>
                </c:pt>
                <c:pt idx="4">
                  <c:v>1921.0</c:v>
                </c:pt>
                <c:pt idx="5">
                  <c:v>1922.0</c:v>
                </c:pt>
                <c:pt idx="6">
                  <c:v>1923.0</c:v>
                </c:pt>
                <c:pt idx="7">
                  <c:v>1924.0</c:v>
                </c:pt>
                <c:pt idx="8">
                  <c:v>1925.0</c:v>
                </c:pt>
                <c:pt idx="9">
                  <c:v>1926.0</c:v>
                </c:pt>
                <c:pt idx="10">
                  <c:v>1927.0</c:v>
                </c:pt>
                <c:pt idx="11">
                  <c:v>1928.0</c:v>
                </c:pt>
                <c:pt idx="12">
                  <c:v>1929.0</c:v>
                </c:pt>
                <c:pt idx="13">
                  <c:v>1930.0</c:v>
                </c:pt>
                <c:pt idx="14">
                  <c:v>1931.0</c:v>
                </c:pt>
                <c:pt idx="15">
                  <c:v>1932.0</c:v>
                </c:pt>
                <c:pt idx="16">
                  <c:v>1933.0</c:v>
                </c:pt>
                <c:pt idx="17">
                  <c:v>1934.0</c:v>
                </c:pt>
                <c:pt idx="18">
                  <c:v>1935.0</c:v>
                </c:pt>
                <c:pt idx="19">
                  <c:v>1936.0</c:v>
                </c:pt>
                <c:pt idx="20">
                  <c:v>1937.0</c:v>
                </c:pt>
                <c:pt idx="21">
                  <c:v>1938.0</c:v>
                </c:pt>
                <c:pt idx="22">
                  <c:v>1939.0</c:v>
                </c:pt>
                <c:pt idx="23">
                  <c:v>1940.0</c:v>
                </c:pt>
                <c:pt idx="24">
                  <c:v>1941.0</c:v>
                </c:pt>
                <c:pt idx="25">
                  <c:v>1942.0</c:v>
                </c:pt>
                <c:pt idx="26">
                  <c:v>1943.0</c:v>
                </c:pt>
                <c:pt idx="27">
                  <c:v>1944.0</c:v>
                </c:pt>
                <c:pt idx="28">
                  <c:v>1945.0</c:v>
                </c:pt>
                <c:pt idx="29">
                  <c:v>1946.0</c:v>
                </c:pt>
                <c:pt idx="30">
                  <c:v>1947.0</c:v>
                </c:pt>
                <c:pt idx="31">
                  <c:v>1948.0</c:v>
                </c:pt>
                <c:pt idx="32">
                  <c:v>1949.0</c:v>
                </c:pt>
                <c:pt idx="33">
                  <c:v>1950.0</c:v>
                </c:pt>
                <c:pt idx="34">
                  <c:v>1951.0</c:v>
                </c:pt>
                <c:pt idx="35">
                  <c:v>1952.0</c:v>
                </c:pt>
                <c:pt idx="36">
                  <c:v>1953.0</c:v>
                </c:pt>
                <c:pt idx="37">
                  <c:v>1954.0</c:v>
                </c:pt>
                <c:pt idx="38">
                  <c:v>1955.0</c:v>
                </c:pt>
                <c:pt idx="39">
                  <c:v>1956.0</c:v>
                </c:pt>
                <c:pt idx="40">
                  <c:v>1957.0</c:v>
                </c:pt>
                <c:pt idx="41">
                  <c:v>1958.0</c:v>
                </c:pt>
                <c:pt idx="42">
                  <c:v>1959.0</c:v>
                </c:pt>
                <c:pt idx="43">
                  <c:v>1960.0</c:v>
                </c:pt>
                <c:pt idx="44">
                  <c:v>1961.0</c:v>
                </c:pt>
                <c:pt idx="45">
                  <c:v>1962.0</c:v>
                </c:pt>
                <c:pt idx="46">
                  <c:v>1963.0</c:v>
                </c:pt>
                <c:pt idx="47">
                  <c:v>1964.0</c:v>
                </c:pt>
                <c:pt idx="48">
                  <c:v>1965.0</c:v>
                </c:pt>
                <c:pt idx="49">
                  <c:v>1966.0</c:v>
                </c:pt>
                <c:pt idx="50">
                  <c:v>1967.0</c:v>
                </c:pt>
                <c:pt idx="51">
                  <c:v>1968.0</c:v>
                </c:pt>
                <c:pt idx="52">
                  <c:v>1969.0</c:v>
                </c:pt>
                <c:pt idx="53">
                  <c:v>1970.0</c:v>
                </c:pt>
                <c:pt idx="54">
                  <c:v>1971.0</c:v>
                </c:pt>
                <c:pt idx="55">
                  <c:v>1972.0</c:v>
                </c:pt>
                <c:pt idx="56">
                  <c:v>1973.0</c:v>
                </c:pt>
                <c:pt idx="57">
                  <c:v>1974.0</c:v>
                </c:pt>
                <c:pt idx="58">
                  <c:v>1975.0</c:v>
                </c:pt>
                <c:pt idx="59">
                  <c:v>1976.0</c:v>
                </c:pt>
                <c:pt idx="60">
                  <c:v>1977.0</c:v>
                </c:pt>
                <c:pt idx="61">
                  <c:v>1978.0</c:v>
                </c:pt>
                <c:pt idx="62">
                  <c:v>1979.0</c:v>
                </c:pt>
                <c:pt idx="63">
                  <c:v>1980.0</c:v>
                </c:pt>
                <c:pt idx="64">
                  <c:v>1981.0</c:v>
                </c:pt>
                <c:pt idx="65">
                  <c:v>1982.0</c:v>
                </c:pt>
                <c:pt idx="66">
                  <c:v>1983.0</c:v>
                </c:pt>
                <c:pt idx="67">
                  <c:v>1984.0</c:v>
                </c:pt>
                <c:pt idx="68">
                  <c:v>1985.0</c:v>
                </c:pt>
                <c:pt idx="69">
                  <c:v>1986.0</c:v>
                </c:pt>
                <c:pt idx="70">
                  <c:v>1987.0</c:v>
                </c:pt>
                <c:pt idx="71">
                  <c:v>1988.0</c:v>
                </c:pt>
                <c:pt idx="72">
                  <c:v>1989.0</c:v>
                </c:pt>
                <c:pt idx="73">
                  <c:v>1990.0</c:v>
                </c:pt>
                <c:pt idx="74">
                  <c:v>1991.0</c:v>
                </c:pt>
                <c:pt idx="75">
                  <c:v>1992.0</c:v>
                </c:pt>
                <c:pt idx="76">
                  <c:v>1993.0</c:v>
                </c:pt>
                <c:pt idx="77">
                  <c:v>1994.0</c:v>
                </c:pt>
                <c:pt idx="78">
                  <c:v>1995.0</c:v>
                </c:pt>
                <c:pt idx="79">
                  <c:v>1996.0</c:v>
                </c:pt>
                <c:pt idx="80">
                  <c:v>1997.0</c:v>
                </c:pt>
                <c:pt idx="81">
                  <c:v>1998.0</c:v>
                </c:pt>
                <c:pt idx="82">
                  <c:v>1999.0</c:v>
                </c:pt>
                <c:pt idx="83">
                  <c:v>2000.0</c:v>
                </c:pt>
                <c:pt idx="84">
                  <c:v>2001.0</c:v>
                </c:pt>
                <c:pt idx="85">
                  <c:v>2002.0</c:v>
                </c:pt>
                <c:pt idx="86">
                  <c:v>2003.0</c:v>
                </c:pt>
                <c:pt idx="87">
                  <c:v>2004.0</c:v>
                </c:pt>
                <c:pt idx="88">
                  <c:v>2005.0</c:v>
                </c:pt>
                <c:pt idx="89">
                  <c:v>2006.0</c:v>
                </c:pt>
                <c:pt idx="90">
                  <c:v>2007.0</c:v>
                </c:pt>
                <c:pt idx="91">
                  <c:v>2008.0</c:v>
                </c:pt>
                <c:pt idx="92">
                  <c:v>2009.0</c:v>
                </c:pt>
                <c:pt idx="93">
                  <c:v>2010.0</c:v>
                </c:pt>
                <c:pt idx="94">
                  <c:v>2011.0</c:v>
                </c:pt>
                <c:pt idx="95">
                  <c:v>2012.0</c:v>
                </c:pt>
                <c:pt idx="96">
                  <c:v>2013.0</c:v>
                </c:pt>
                <c:pt idx="97">
                  <c:v>2014.0</c:v>
                </c:pt>
              </c:numCache>
            </c:numRef>
          </c:xVal>
          <c:yVal>
            <c:numRef>
              <c:f>IncomeTop10Bottom90!$B$2:$B$99</c:f>
              <c:numCache>
                <c:formatCode>General</c:formatCode>
                <c:ptCount val="98"/>
                <c:pt idx="0">
                  <c:v>70693.86</c:v>
                </c:pt>
                <c:pt idx="1">
                  <c:v>66272.03</c:v>
                </c:pt>
                <c:pt idx="2">
                  <c:v>64219.98</c:v>
                </c:pt>
                <c:pt idx="3">
                  <c:v>55267.69</c:v>
                </c:pt>
                <c:pt idx="4">
                  <c:v>54851.36</c:v>
                </c:pt>
                <c:pt idx="5">
                  <c:v>62061.03</c:v>
                </c:pt>
                <c:pt idx="6">
                  <c:v>65241.04</c:v>
                </c:pt>
                <c:pt idx="7">
                  <c:v>68706.0</c:v>
                </c:pt>
                <c:pt idx="8">
                  <c:v>70831.97</c:v>
                </c:pt>
                <c:pt idx="9">
                  <c:v>71447.07</c:v>
                </c:pt>
                <c:pt idx="10">
                  <c:v>72947.52</c:v>
                </c:pt>
                <c:pt idx="11">
                  <c:v>76856.97</c:v>
                </c:pt>
                <c:pt idx="12">
                  <c:v>76070.21000000001</c:v>
                </c:pt>
                <c:pt idx="13">
                  <c:v>67867.72</c:v>
                </c:pt>
                <c:pt idx="14">
                  <c:v>63481.02</c:v>
                </c:pt>
                <c:pt idx="15">
                  <c:v>55675.34</c:v>
                </c:pt>
                <c:pt idx="16">
                  <c:v>52750.46</c:v>
                </c:pt>
                <c:pt idx="17">
                  <c:v>58130.98</c:v>
                </c:pt>
                <c:pt idx="18">
                  <c:v>60488.87</c:v>
                </c:pt>
                <c:pt idx="19">
                  <c:v>68518.67</c:v>
                </c:pt>
                <c:pt idx="20">
                  <c:v>69558.65</c:v>
                </c:pt>
                <c:pt idx="21">
                  <c:v>63443.62</c:v>
                </c:pt>
                <c:pt idx="22">
                  <c:v>70076.51</c:v>
                </c:pt>
                <c:pt idx="23">
                  <c:v>73165.64</c:v>
                </c:pt>
                <c:pt idx="24">
                  <c:v>78957.26</c:v>
                </c:pt>
                <c:pt idx="25">
                  <c:v>79406.23</c:v>
                </c:pt>
                <c:pt idx="26">
                  <c:v>84479.07</c:v>
                </c:pt>
                <c:pt idx="27">
                  <c:v>80609.52</c:v>
                </c:pt>
                <c:pt idx="28">
                  <c:v>81643.59</c:v>
                </c:pt>
                <c:pt idx="29">
                  <c:v>87130.9</c:v>
                </c:pt>
                <c:pt idx="30">
                  <c:v>80257.55</c:v>
                </c:pt>
                <c:pt idx="31">
                  <c:v>83434.84</c:v>
                </c:pt>
                <c:pt idx="32">
                  <c:v>82497.36</c:v>
                </c:pt>
                <c:pt idx="33">
                  <c:v>89346.47</c:v>
                </c:pt>
                <c:pt idx="34">
                  <c:v>89195.81</c:v>
                </c:pt>
                <c:pt idx="35">
                  <c:v>89950.6</c:v>
                </c:pt>
                <c:pt idx="36">
                  <c:v>91926.22</c:v>
                </c:pt>
                <c:pt idx="37">
                  <c:v>92949.09</c:v>
                </c:pt>
                <c:pt idx="38">
                  <c:v>98263.17</c:v>
                </c:pt>
                <c:pt idx="39">
                  <c:v>103479.25</c:v>
                </c:pt>
                <c:pt idx="40">
                  <c:v>103564.03</c:v>
                </c:pt>
                <c:pt idx="41">
                  <c:v>101737.78</c:v>
                </c:pt>
                <c:pt idx="42">
                  <c:v>107589.56</c:v>
                </c:pt>
                <c:pt idx="43">
                  <c:v>107529.38</c:v>
                </c:pt>
                <c:pt idx="44">
                  <c:v>109607.44</c:v>
                </c:pt>
                <c:pt idx="45">
                  <c:v>114134.49</c:v>
                </c:pt>
                <c:pt idx="46">
                  <c:v>116873.29</c:v>
                </c:pt>
                <c:pt idx="47">
                  <c:v>121088.81</c:v>
                </c:pt>
                <c:pt idx="48">
                  <c:v>125569.7</c:v>
                </c:pt>
                <c:pt idx="49">
                  <c:v>133054.78</c:v>
                </c:pt>
                <c:pt idx="50">
                  <c:v>136559.74</c:v>
                </c:pt>
                <c:pt idx="51">
                  <c:v>140757.01</c:v>
                </c:pt>
                <c:pt idx="52">
                  <c:v>142092.06</c:v>
                </c:pt>
                <c:pt idx="53">
                  <c:v>141491.48</c:v>
                </c:pt>
                <c:pt idx="54">
                  <c:v>142181.78</c:v>
                </c:pt>
                <c:pt idx="55">
                  <c:v>147469.16</c:v>
                </c:pt>
                <c:pt idx="56">
                  <c:v>151629.08</c:v>
                </c:pt>
                <c:pt idx="57">
                  <c:v>149423.95</c:v>
                </c:pt>
                <c:pt idx="58">
                  <c:v>142688.66</c:v>
                </c:pt>
                <c:pt idx="59">
                  <c:v>145207.93</c:v>
                </c:pt>
                <c:pt idx="60">
                  <c:v>146724.46</c:v>
                </c:pt>
                <c:pt idx="61">
                  <c:v>149495.4</c:v>
                </c:pt>
                <c:pt idx="62">
                  <c:v>148910.39</c:v>
                </c:pt>
                <c:pt idx="63">
                  <c:v>147250.06</c:v>
                </c:pt>
                <c:pt idx="64">
                  <c:v>145320.3</c:v>
                </c:pt>
                <c:pt idx="65">
                  <c:v>144588.02</c:v>
                </c:pt>
                <c:pt idx="66">
                  <c:v>145198.86</c:v>
                </c:pt>
                <c:pt idx="67">
                  <c:v>151224.71</c:v>
                </c:pt>
                <c:pt idx="68">
                  <c:v>155283.65</c:v>
                </c:pt>
                <c:pt idx="69">
                  <c:v>158818.0</c:v>
                </c:pt>
                <c:pt idx="70">
                  <c:v>172326.99</c:v>
                </c:pt>
                <c:pt idx="71">
                  <c:v>191498.56</c:v>
                </c:pt>
                <c:pt idx="72">
                  <c:v>190133.81</c:v>
                </c:pt>
                <c:pt idx="73">
                  <c:v>190593.23</c:v>
                </c:pt>
                <c:pt idx="74">
                  <c:v>182966.43</c:v>
                </c:pt>
                <c:pt idx="75">
                  <c:v>191405.96</c:v>
                </c:pt>
                <c:pt idx="76">
                  <c:v>186992.56</c:v>
                </c:pt>
                <c:pt idx="77">
                  <c:v>190842.32</c:v>
                </c:pt>
                <c:pt idx="78">
                  <c:v>200996.31</c:v>
                </c:pt>
                <c:pt idx="79">
                  <c:v>208804.51</c:v>
                </c:pt>
                <c:pt idx="80">
                  <c:v>220077.14</c:v>
                </c:pt>
                <c:pt idx="81">
                  <c:v>232935.21</c:v>
                </c:pt>
                <c:pt idx="82">
                  <c:v>245255.86</c:v>
                </c:pt>
                <c:pt idx="83">
                  <c:v>251747.44</c:v>
                </c:pt>
                <c:pt idx="84">
                  <c:v>240818.89</c:v>
                </c:pt>
                <c:pt idx="85">
                  <c:v>232370.55</c:v>
                </c:pt>
                <c:pt idx="86">
                  <c:v>231336.3</c:v>
                </c:pt>
                <c:pt idx="87">
                  <c:v>242497.03</c:v>
                </c:pt>
                <c:pt idx="88">
                  <c:v>255149.91</c:v>
                </c:pt>
                <c:pt idx="89">
                  <c:v>263090.3</c:v>
                </c:pt>
                <c:pt idx="90">
                  <c:v>271544.64</c:v>
                </c:pt>
                <c:pt idx="91">
                  <c:v>259034.14</c:v>
                </c:pt>
                <c:pt idx="92">
                  <c:v>241145.11</c:v>
                </c:pt>
                <c:pt idx="93">
                  <c:v>247272.65</c:v>
                </c:pt>
                <c:pt idx="94">
                  <c:v>246954.26</c:v>
                </c:pt>
                <c:pt idx="95">
                  <c:v>260488.8</c:v>
                </c:pt>
                <c:pt idx="96">
                  <c:v>251385.54</c:v>
                </c:pt>
                <c:pt idx="97">
                  <c:v>260154.19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F0-41FD-B0A6-E2036E5C96AE}"/>
            </c:ext>
          </c:extLst>
        </c:ser>
        <c:ser>
          <c:idx val="1"/>
          <c:order val="1"/>
          <c:tx>
            <c:v>Bottom 90%</c:v>
          </c:tx>
          <c:spPr>
            <a:ln w="28575">
              <a:noFill/>
            </a:ln>
          </c:spPr>
          <c:xVal>
            <c:numRef>
              <c:f>IncomeTop10Bottom90!$A$2:$A$99</c:f>
              <c:numCache>
                <c:formatCode>General</c:formatCode>
                <c:ptCount val="98"/>
                <c:pt idx="0">
                  <c:v>1917.0</c:v>
                </c:pt>
                <c:pt idx="1">
                  <c:v>1918.0</c:v>
                </c:pt>
                <c:pt idx="2">
                  <c:v>1919.0</c:v>
                </c:pt>
                <c:pt idx="3">
                  <c:v>1920.0</c:v>
                </c:pt>
                <c:pt idx="4">
                  <c:v>1921.0</c:v>
                </c:pt>
                <c:pt idx="5">
                  <c:v>1922.0</c:v>
                </c:pt>
                <c:pt idx="6">
                  <c:v>1923.0</c:v>
                </c:pt>
                <c:pt idx="7">
                  <c:v>1924.0</c:v>
                </c:pt>
                <c:pt idx="8">
                  <c:v>1925.0</c:v>
                </c:pt>
                <c:pt idx="9">
                  <c:v>1926.0</c:v>
                </c:pt>
                <c:pt idx="10">
                  <c:v>1927.0</c:v>
                </c:pt>
                <c:pt idx="11">
                  <c:v>1928.0</c:v>
                </c:pt>
                <c:pt idx="12">
                  <c:v>1929.0</c:v>
                </c:pt>
                <c:pt idx="13">
                  <c:v>1930.0</c:v>
                </c:pt>
                <c:pt idx="14">
                  <c:v>1931.0</c:v>
                </c:pt>
                <c:pt idx="15">
                  <c:v>1932.0</c:v>
                </c:pt>
                <c:pt idx="16">
                  <c:v>1933.0</c:v>
                </c:pt>
                <c:pt idx="17">
                  <c:v>1934.0</c:v>
                </c:pt>
                <c:pt idx="18">
                  <c:v>1935.0</c:v>
                </c:pt>
                <c:pt idx="19">
                  <c:v>1936.0</c:v>
                </c:pt>
                <c:pt idx="20">
                  <c:v>1937.0</c:v>
                </c:pt>
                <c:pt idx="21">
                  <c:v>1938.0</c:v>
                </c:pt>
                <c:pt idx="22">
                  <c:v>1939.0</c:v>
                </c:pt>
                <c:pt idx="23">
                  <c:v>1940.0</c:v>
                </c:pt>
                <c:pt idx="24">
                  <c:v>1941.0</c:v>
                </c:pt>
                <c:pt idx="25">
                  <c:v>1942.0</c:v>
                </c:pt>
                <c:pt idx="26">
                  <c:v>1943.0</c:v>
                </c:pt>
                <c:pt idx="27">
                  <c:v>1944.0</c:v>
                </c:pt>
                <c:pt idx="28">
                  <c:v>1945.0</c:v>
                </c:pt>
                <c:pt idx="29">
                  <c:v>1946.0</c:v>
                </c:pt>
                <c:pt idx="30">
                  <c:v>1947.0</c:v>
                </c:pt>
                <c:pt idx="31">
                  <c:v>1948.0</c:v>
                </c:pt>
                <c:pt idx="32">
                  <c:v>1949.0</c:v>
                </c:pt>
                <c:pt idx="33">
                  <c:v>1950.0</c:v>
                </c:pt>
                <c:pt idx="34">
                  <c:v>1951.0</c:v>
                </c:pt>
                <c:pt idx="35">
                  <c:v>1952.0</c:v>
                </c:pt>
                <c:pt idx="36">
                  <c:v>1953.0</c:v>
                </c:pt>
                <c:pt idx="37">
                  <c:v>1954.0</c:v>
                </c:pt>
                <c:pt idx="38">
                  <c:v>1955.0</c:v>
                </c:pt>
                <c:pt idx="39">
                  <c:v>1956.0</c:v>
                </c:pt>
                <c:pt idx="40">
                  <c:v>1957.0</c:v>
                </c:pt>
                <c:pt idx="41">
                  <c:v>1958.0</c:v>
                </c:pt>
                <c:pt idx="42">
                  <c:v>1959.0</c:v>
                </c:pt>
                <c:pt idx="43">
                  <c:v>1960.0</c:v>
                </c:pt>
                <c:pt idx="44">
                  <c:v>1961.0</c:v>
                </c:pt>
                <c:pt idx="45">
                  <c:v>1962.0</c:v>
                </c:pt>
                <c:pt idx="46">
                  <c:v>1963.0</c:v>
                </c:pt>
                <c:pt idx="47">
                  <c:v>1964.0</c:v>
                </c:pt>
                <c:pt idx="48">
                  <c:v>1965.0</c:v>
                </c:pt>
                <c:pt idx="49">
                  <c:v>1966.0</c:v>
                </c:pt>
                <c:pt idx="50">
                  <c:v>1967.0</c:v>
                </c:pt>
                <c:pt idx="51">
                  <c:v>1968.0</c:v>
                </c:pt>
                <c:pt idx="52">
                  <c:v>1969.0</c:v>
                </c:pt>
                <c:pt idx="53">
                  <c:v>1970.0</c:v>
                </c:pt>
                <c:pt idx="54">
                  <c:v>1971.0</c:v>
                </c:pt>
                <c:pt idx="55">
                  <c:v>1972.0</c:v>
                </c:pt>
                <c:pt idx="56">
                  <c:v>1973.0</c:v>
                </c:pt>
                <c:pt idx="57">
                  <c:v>1974.0</c:v>
                </c:pt>
                <c:pt idx="58">
                  <c:v>1975.0</c:v>
                </c:pt>
                <c:pt idx="59">
                  <c:v>1976.0</c:v>
                </c:pt>
                <c:pt idx="60">
                  <c:v>1977.0</c:v>
                </c:pt>
                <c:pt idx="61">
                  <c:v>1978.0</c:v>
                </c:pt>
                <c:pt idx="62">
                  <c:v>1979.0</c:v>
                </c:pt>
                <c:pt idx="63">
                  <c:v>1980.0</c:v>
                </c:pt>
                <c:pt idx="64">
                  <c:v>1981.0</c:v>
                </c:pt>
                <c:pt idx="65">
                  <c:v>1982.0</c:v>
                </c:pt>
                <c:pt idx="66">
                  <c:v>1983.0</c:v>
                </c:pt>
                <c:pt idx="67">
                  <c:v>1984.0</c:v>
                </c:pt>
                <c:pt idx="68">
                  <c:v>1985.0</c:v>
                </c:pt>
                <c:pt idx="69">
                  <c:v>1986.0</c:v>
                </c:pt>
                <c:pt idx="70">
                  <c:v>1987.0</c:v>
                </c:pt>
                <c:pt idx="71">
                  <c:v>1988.0</c:v>
                </c:pt>
                <c:pt idx="72">
                  <c:v>1989.0</c:v>
                </c:pt>
                <c:pt idx="73">
                  <c:v>1990.0</c:v>
                </c:pt>
                <c:pt idx="74">
                  <c:v>1991.0</c:v>
                </c:pt>
                <c:pt idx="75">
                  <c:v>1992.0</c:v>
                </c:pt>
                <c:pt idx="76">
                  <c:v>1993.0</c:v>
                </c:pt>
                <c:pt idx="77">
                  <c:v>1994.0</c:v>
                </c:pt>
                <c:pt idx="78">
                  <c:v>1995.0</c:v>
                </c:pt>
                <c:pt idx="79">
                  <c:v>1996.0</c:v>
                </c:pt>
                <c:pt idx="80">
                  <c:v>1997.0</c:v>
                </c:pt>
                <c:pt idx="81">
                  <c:v>1998.0</c:v>
                </c:pt>
                <c:pt idx="82">
                  <c:v>1999.0</c:v>
                </c:pt>
                <c:pt idx="83">
                  <c:v>2000.0</c:v>
                </c:pt>
                <c:pt idx="84">
                  <c:v>2001.0</c:v>
                </c:pt>
                <c:pt idx="85">
                  <c:v>2002.0</c:v>
                </c:pt>
                <c:pt idx="86">
                  <c:v>2003.0</c:v>
                </c:pt>
                <c:pt idx="87">
                  <c:v>2004.0</c:v>
                </c:pt>
                <c:pt idx="88">
                  <c:v>2005.0</c:v>
                </c:pt>
                <c:pt idx="89">
                  <c:v>2006.0</c:v>
                </c:pt>
                <c:pt idx="90">
                  <c:v>2007.0</c:v>
                </c:pt>
                <c:pt idx="91">
                  <c:v>2008.0</c:v>
                </c:pt>
                <c:pt idx="92">
                  <c:v>2009.0</c:v>
                </c:pt>
                <c:pt idx="93">
                  <c:v>2010.0</c:v>
                </c:pt>
                <c:pt idx="94">
                  <c:v>2011.0</c:v>
                </c:pt>
                <c:pt idx="95">
                  <c:v>2012.0</c:v>
                </c:pt>
                <c:pt idx="96">
                  <c:v>2013.0</c:v>
                </c:pt>
                <c:pt idx="97">
                  <c:v>2014.0</c:v>
                </c:pt>
              </c:numCache>
            </c:numRef>
          </c:xVal>
          <c:yVal>
            <c:numRef>
              <c:f>IncomeTop10Bottom90!$C$2:$C$99</c:f>
              <c:numCache>
                <c:formatCode>General</c:formatCode>
                <c:ptCount val="98"/>
                <c:pt idx="0">
                  <c:v>11642.4</c:v>
                </c:pt>
                <c:pt idx="1">
                  <c:v>11089.75</c:v>
                </c:pt>
                <c:pt idx="2">
                  <c:v>10937.68</c:v>
                </c:pt>
                <c:pt idx="3">
                  <c:v>9976.709999999999</c:v>
                </c:pt>
                <c:pt idx="4">
                  <c:v>8125.27</c:v>
                </c:pt>
                <c:pt idx="5">
                  <c:v>9159.98</c:v>
                </c:pt>
                <c:pt idx="6">
                  <c:v>10610.28</c:v>
                </c:pt>
                <c:pt idx="7">
                  <c:v>10011.19</c:v>
                </c:pt>
                <c:pt idx="8">
                  <c:v>9949.09</c:v>
                </c:pt>
                <c:pt idx="9">
                  <c:v>10075.38</c:v>
                </c:pt>
                <c:pt idx="10">
                  <c:v>10041.25</c:v>
                </c:pt>
                <c:pt idx="11">
                  <c:v>9987.29</c:v>
                </c:pt>
                <c:pt idx="12">
                  <c:v>10863.46</c:v>
                </c:pt>
                <c:pt idx="13">
                  <c:v>9966.11</c:v>
                </c:pt>
                <c:pt idx="14">
                  <c:v>8830.91</c:v>
                </c:pt>
                <c:pt idx="15">
                  <c:v>7174.71</c:v>
                </c:pt>
                <c:pt idx="16">
                  <c:v>7156.0</c:v>
                </c:pt>
                <c:pt idx="17">
                  <c:v>7845.04</c:v>
                </c:pt>
                <c:pt idx="18">
                  <c:v>8767.66</c:v>
                </c:pt>
                <c:pt idx="19">
                  <c:v>9391.02</c:v>
                </c:pt>
                <c:pt idx="20">
                  <c:v>10100.83</c:v>
                </c:pt>
                <c:pt idx="21">
                  <c:v>9344.07</c:v>
                </c:pt>
                <c:pt idx="22">
                  <c:v>9683.93</c:v>
                </c:pt>
                <c:pt idx="23">
                  <c:v>10169.23</c:v>
                </c:pt>
                <c:pt idx="24">
                  <c:v>12614.53</c:v>
                </c:pt>
                <c:pt idx="25">
                  <c:v>16034.44</c:v>
                </c:pt>
                <c:pt idx="26">
                  <c:v>19344.95</c:v>
                </c:pt>
                <c:pt idx="27">
                  <c:v>19433.04</c:v>
                </c:pt>
                <c:pt idx="28">
                  <c:v>18717.2</c:v>
                </c:pt>
                <c:pt idx="29">
                  <c:v>18285.92</c:v>
                </c:pt>
                <c:pt idx="30">
                  <c:v>18091.18</c:v>
                </c:pt>
                <c:pt idx="31">
                  <c:v>18221.64</c:v>
                </c:pt>
                <c:pt idx="32">
                  <c:v>17982.72</c:v>
                </c:pt>
                <c:pt idx="33">
                  <c:v>19381.92</c:v>
                </c:pt>
                <c:pt idx="34">
                  <c:v>20286.36</c:v>
                </c:pt>
                <c:pt idx="35">
                  <c:v>21166.31</c:v>
                </c:pt>
                <c:pt idx="36">
                  <c:v>22335.0</c:v>
                </c:pt>
                <c:pt idx="37">
                  <c:v>21826.43</c:v>
                </c:pt>
                <c:pt idx="38">
                  <c:v>23445.79</c:v>
                </c:pt>
                <c:pt idx="39">
                  <c:v>24651.73</c:v>
                </c:pt>
                <c:pt idx="40">
                  <c:v>24807.47</c:v>
                </c:pt>
                <c:pt idx="41">
                  <c:v>23897.92</c:v>
                </c:pt>
                <c:pt idx="42">
                  <c:v>25364.27</c:v>
                </c:pt>
                <c:pt idx="43">
                  <c:v>25792.9</c:v>
                </c:pt>
                <c:pt idx="44">
                  <c:v>26003.37</c:v>
                </c:pt>
                <c:pt idx="45">
                  <c:v>26894.22</c:v>
                </c:pt>
                <c:pt idx="46">
                  <c:v>27582.88</c:v>
                </c:pt>
                <c:pt idx="47">
                  <c:v>29069.72</c:v>
                </c:pt>
                <c:pt idx="48">
                  <c:v>30314.91</c:v>
                </c:pt>
                <c:pt idx="49">
                  <c:v>31442.37</c:v>
                </c:pt>
                <c:pt idx="50">
                  <c:v>32175.45</c:v>
                </c:pt>
                <c:pt idx="51">
                  <c:v>33260.86</c:v>
                </c:pt>
                <c:pt idx="52">
                  <c:v>33827.24</c:v>
                </c:pt>
                <c:pt idx="53">
                  <c:v>34165.9</c:v>
                </c:pt>
                <c:pt idx="54">
                  <c:v>33953.34</c:v>
                </c:pt>
                <c:pt idx="55">
                  <c:v>35428.95</c:v>
                </c:pt>
                <c:pt idx="56">
                  <c:v>36043.27</c:v>
                </c:pt>
                <c:pt idx="57">
                  <c:v>34704.12</c:v>
                </c:pt>
                <c:pt idx="58">
                  <c:v>32747.05</c:v>
                </c:pt>
                <c:pt idx="59">
                  <c:v>33635.61</c:v>
                </c:pt>
                <c:pt idx="60">
                  <c:v>33960.35</c:v>
                </c:pt>
                <c:pt idx="61">
                  <c:v>34592.92</c:v>
                </c:pt>
                <c:pt idx="62">
                  <c:v>34606.94</c:v>
                </c:pt>
                <c:pt idx="63">
                  <c:v>33420.92</c:v>
                </c:pt>
                <c:pt idx="64">
                  <c:v>33205.43</c:v>
                </c:pt>
                <c:pt idx="65">
                  <c:v>32297.98</c:v>
                </c:pt>
                <c:pt idx="66">
                  <c:v>31752.05</c:v>
                </c:pt>
                <c:pt idx="67">
                  <c:v>32693.99</c:v>
                </c:pt>
                <c:pt idx="68">
                  <c:v>33119.54</c:v>
                </c:pt>
                <c:pt idx="69">
                  <c:v>33401.2</c:v>
                </c:pt>
                <c:pt idx="70">
                  <c:v>33335.92</c:v>
                </c:pt>
                <c:pt idx="71">
                  <c:v>33807.68</c:v>
                </c:pt>
                <c:pt idx="72">
                  <c:v>33788.44</c:v>
                </c:pt>
                <c:pt idx="73">
                  <c:v>33351.16</c:v>
                </c:pt>
                <c:pt idx="74">
                  <c:v>32638.31</c:v>
                </c:pt>
                <c:pt idx="75">
                  <c:v>32144.15</c:v>
                </c:pt>
                <c:pt idx="76">
                  <c:v>31847.32</c:v>
                </c:pt>
                <c:pt idx="77">
                  <c:v>32346.78</c:v>
                </c:pt>
                <c:pt idx="78">
                  <c:v>32755.69</c:v>
                </c:pt>
                <c:pt idx="79">
                  <c:v>33166.12</c:v>
                </c:pt>
                <c:pt idx="80">
                  <c:v>34145.15</c:v>
                </c:pt>
                <c:pt idx="81">
                  <c:v>35565.82</c:v>
                </c:pt>
                <c:pt idx="82">
                  <c:v>36613.07</c:v>
                </c:pt>
                <c:pt idx="83">
                  <c:v>36913.09</c:v>
                </c:pt>
                <c:pt idx="84">
                  <c:v>36604.07</c:v>
                </c:pt>
                <c:pt idx="85">
                  <c:v>35126.55</c:v>
                </c:pt>
                <c:pt idx="86">
                  <c:v>34405.49</c:v>
                </c:pt>
                <c:pt idx="87">
                  <c:v>34793.42</c:v>
                </c:pt>
                <c:pt idx="88">
                  <c:v>34735.5</c:v>
                </c:pt>
                <c:pt idx="89">
                  <c:v>35017.28</c:v>
                </c:pt>
                <c:pt idx="90">
                  <c:v>35898.59</c:v>
                </c:pt>
                <c:pt idx="91">
                  <c:v>33837.43</c:v>
                </c:pt>
                <c:pt idx="92">
                  <c:v>32135.24</c:v>
                </c:pt>
                <c:pt idx="93">
                  <c:v>31799.38</c:v>
                </c:pt>
                <c:pt idx="94">
                  <c:v>31405.51</c:v>
                </c:pt>
                <c:pt idx="95">
                  <c:v>31659.41</c:v>
                </c:pt>
                <c:pt idx="96">
                  <c:v>31482.31</c:v>
                </c:pt>
                <c:pt idx="97">
                  <c:v>32352.42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F0-41FD-B0A6-E2036E5C9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7188288"/>
        <c:axId val="1647191680"/>
      </c:scatterChart>
      <c:valAx>
        <c:axId val="1647188288"/>
        <c:scaling>
          <c:orientation val="minMax"/>
          <c:max val="2015.0"/>
          <c:min val="1916.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7191680"/>
        <c:crosses val="autoZero"/>
        <c:crossBetween val="midCat"/>
      </c:valAx>
      <c:valAx>
        <c:axId val="1647191680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Income</a:t>
                </a:r>
                <a:r>
                  <a:rPr lang="en-US" baseline="0"/>
                  <a:t> in U.S. $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71882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Relationship</a:t>
            </a:r>
            <a:r>
              <a:rPr lang="en-US" baseline="0"/>
              <a:t> between contraceptive use, years in school, and fertility rate</a:t>
            </a:r>
            <a:endParaRPr lang="en-US"/>
          </a:p>
        </c:rich>
      </c:tx>
      <c:layout/>
      <c:overlay val="0"/>
    </c:title>
    <c:autoTitleDeleted val="0"/>
    <c:plotArea>
      <c:layout/>
      <c:bubbleChart>
        <c:varyColors val="1"/>
        <c:ser>
          <c:idx val="0"/>
          <c:order val="0"/>
          <c:invertIfNegative val="0"/>
          <c:xVal>
            <c:numRef>
              <c:f>'Data#2'!$B$2:$B$140</c:f>
              <c:numCache>
                <c:formatCode>General</c:formatCode>
                <c:ptCount val="139"/>
                <c:pt idx="0">
                  <c:v>22.8</c:v>
                </c:pt>
                <c:pt idx="1">
                  <c:v>75.1</c:v>
                </c:pt>
                <c:pt idx="2">
                  <c:v>64.0</c:v>
                </c:pt>
                <c:pt idx="3">
                  <c:v>6.2</c:v>
                </c:pt>
                <c:pt idx="4">
                  <c:v>78.3</c:v>
                </c:pt>
                <c:pt idx="5">
                  <c:v>60.5</c:v>
                </c:pt>
                <c:pt idx="6">
                  <c:v>70.8</c:v>
                </c:pt>
                <c:pt idx="7">
                  <c:v>55.4</c:v>
                </c:pt>
                <c:pt idx="8">
                  <c:v>44.6</c:v>
                </c:pt>
                <c:pt idx="9">
                  <c:v>58.1</c:v>
                </c:pt>
                <c:pt idx="10">
                  <c:v>72.6</c:v>
                </c:pt>
                <c:pt idx="11">
                  <c:v>75.6</c:v>
                </c:pt>
                <c:pt idx="12">
                  <c:v>34.3</c:v>
                </c:pt>
                <c:pt idx="13">
                  <c:v>18.6</c:v>
                </c:pt>
                <c:pt idx="14">
                  <c:v>60.6</c:v>
                </c:pt>
                <c:pt idx="15">
                  <c:v>47.5</c:v>
                </c:pt>
                <c:pt idx="16">
                  <c:v>52.8</c:v>
                </c:pt>
                <c:pt idx="17">
                  <c:v>80.6</c:v>
                </c:pt>
                <c:pt idx="18">
                  <c:v>17.4</c:v>
                </c:pt>
                <c:pt idx="19">
                  <c:v>21.9</c:v>
                </c:pt>
                <c:pt idx="20">
                  <c:v>50.5</c:v>
                </c:pt>
                <c:pt idx="21">
                  <c:v>29.2</c:v>
                </c:pt>
                <c:pt idx="22">
                  <c:v>74.0</c:v>
                </c:pt>
                <c:pt idx="23">
                  <c:v>61.3</c:v>
                </c:pt>
                <c:pt idx="24">
                  <c:v>27.9</c:v>
                </c:pt>
                <c:pt idx="25">
                  <c:v>7.9</c:v>
                </c:pt>
                <c:pt idx="26">
                  <c:v>60.7</c:v>
                </c:pt>
                <c:pt idx="27">
                  <c:v>86.9</c:v>
                </c:pt>
                <c:pt idx="28">
                  <c:v>79.1</c:v>
                </c:pt>
                <c:pt idx="29">
                  <c:v>25.7</c:v>
                </c:pt>
                <c:pt idx="30">
                  <c:v>31.4</c:v>
                </c:pt>
                <c:pt idx="31">
                  <c:v>44.3</c:v>
                </c:pt>
                <c:pt idx="32">
                  <c:v>96.0</c:v>
                </c:pt>
                <c:pt idx="33">
                  <c:v>12.9</c:v>
                </c:pt>
                <c:pt idx="34">
                  <c:v>69.0</c:v>
                </c:pt>
                <c:pt idx="35">
                  <c:v>77.8</c:v>
                </c:pt>
                <c:pt idx="36">
                  <c:v>22.5</c:v>
                </c:pt>
                <c:pt idx="37">
                  <c:v>72.9</c:v>
                </c:pt>
                <c:pt idx="38">
                  <c:v>72.7</c:v>
                </c:pt>
                <c:pt idx="39">
                  <c:v>60.3</c:v>
                </c:pt>
                <c:pt idx="40">
                  <c:v>72.5</c:v>
                </c:pt>
                <c:pt idx="41">
                  <c:v>10.1</c:v>
                </c:pt>
                <c:pt idx="42">
                  <c:v>8.0</c:v>
                </c:pt>
                <c:pt idx="43">
                  <c:v>14.7</c:v>
                </c:pt>
                <c:pt idx="44">
                  <c:v>44.0</c:v>
                </c:pt>
                <c:pt idx="45">
                  <c:v>81.8</c:v>
                </c:pt>
                <c:pt idx="46">
                  <c:v>32.7</c:v>
                </c:pt>
                <c:pt idx="47">
                  <c:v>18.0</c:v>
                </c:pt>
                <c:pt idx="48">
                  <c:v>53.4</c:v>
                </c:pt>
                <c:pt idx="49">
                  <c:v>25.2</c:v>
                </c:pt>
                <c:pt idx="50">
                  <c:v>76.2</c:v>
                </c:pt>
                <c:pt idx="51">
                  <c:v>54.1</c:v>
                </c:pt>
                <c:pt idx="52">
                  <c:v>9.1</c:v>
                </c:pt>
                <c:pt idx="53">
                  <c:v>14.2</c:v>
                </c:pt>
                <c:pt idx="54">
                  <c:v>42.5</c:v>
                </c:pt>
                <c:pt idx="55">
                  <c:v>32.0</c:v>
                </c:pt>
                <c:pt idx="56">
                  <c:v>65.2</c:v>
                </c:pt>
                <c:pt idx="57">
                  <c:v>56.3</c:v>
                </c:pt>
                <c:pt idx="58">
                  <c:v>61.4</c:v>
                </c:pt>
                <c:pt idx="59">
                  <c:v>78.9</c:v>
                </c:pt>
                <c:pt idx="60">
                  <c:v>49.8</c:v>
                </c:pt>
                <c:pt idx="61">
                  <c:v>89.0</c:v>
                </c:pt>
                <c:pt idx="62">
                  <c:v>72.3</c:v>
                </c:pt>
                <c:pt idx="63">
                  <c:v>55.9</c:v>
                </c:pt>
                <c:pt idx="64">
                  <c:v>59.3</c:v>
                </c:pt>
                <c:pt idx="65">
                  <c:v>50.7</c:v>
                </c:pt>
                <c:pt idx="66">
                  <c:v>45.5</c:v>
                </c:pt>
                <c:pt idx="67">
                  <c:v>36.1</c:v>
                </c:pt>
                <c:pt idx="68">
                  <c:v>62.7</c:v>
                </c:pt>
                <c:pt idx="69">
                  <c:v>47.0</c:v>
                </c:pt>
                <c:pt idx="70">
                  <c:v>11.4</c:v>
                </c:pt>
                <c:pt idx="71">
                  <c:v>13.5</c:v>
                </c:pt>
                <c:pt idx="72">
                  <c:v>39.9</c:v>
                </c:pt>
                <c:pt idx="73">
                  <c:v>41.0</c:v>
                </c:pt>
                <c:pt idx="74">
                  <c:v>39.0</c:v>
                </c:pt>
                <c:pt idx="75">
                  <c:v>8.2</c:v>
                </c:pt>
                <c:pt idx="76">
                  <c:v>9.3</c:v>
                </c:pt>
                <c:pt idx="77">
                  <c:v>75.9</c:v>
                </c:pt>
                <c:pt idx="78">
                  <c:v>74.5</c:v>
                </c:pt>
                <c:pt idx="79">
                  <c:v>67.8</c:v>
                </c:pt>
                <c:pt idx="80">
                  <c:v>69.0</c:v>
                </c:pt>
                <c:pt idx="81">
                  <c:v>52.7</c:v>
                </c:pt>
                <c:pt idx="82">
                  <c:v>63.0</c:v>
                </c:pt>
                <c:pt idx="83">
                  <c:v>16.5</c:v>
                </c:pt>
                <c:pt idx="84">
                  <c:v>41.0</c:v>
                </c:pt>
                <c:pt idx="85">
                  <c:v>55.1</c:v>
                </c:pt>
                <c:pt idx="86">
                  <c:v>48.0</c:v>
                </c:pt>
                <c:pt idx="87">
                  <c:v>69.0</c:v>
                </c:pt>
                <c:pt idx="88">
                  <c:v>72.4</c:v>
                </c:pt>
                <c:pt idx="89">
                  <c:v>18.0</c:v>
                </c:pt>
                <c:pt idx="90">
                  <c:v>14.7</c:v>
                </c:pt>
                <c:pt idx="91">
                  <c:v>88.4</c:v>
                </c:pt>
                <c:pt idx="92">
                  <c:v>31.7</c:v>
                </c:pt>
                <c:pt idx="93">
                  <c:v>32.1</c:v>
                </c:pt>
                <c:pt idx="94">
                  <c:v>52.2</c:v>
                </c:pt>
                <c:pt idx="95">
                  <c:v>32.4</c:v>
                </c:pt>
                <c:pt idx="96">
                  <c:v>79.4</c:v>
                </c:pt>
                <c:pt idx="97">
                  <c:v>74.4</c:v>
                </c:pt>
                <c:pt idx="98">
                  <c:v>50.7</c:v>
                </c:pt>
                <c:pt idx="99">
                  <c:v>67.1</c:v>
                </c:pt>
                <c:pt idx="100">
                  <c:v>70.3</c:v>
                </c:pt>
                <c:pt idx="101">
                  <c:v>83.8</c:v>
                </c:pt>
                <c:pt idx="102">
                  <c:v>51.6</c:v>
                </c:pt>
                <c:pt idx="103">
                  <c:v>28.7</c:v>
                </c:pt>
                <c:pt idx="104">
                  <c:v>38.4</c:v>
                </c:pt>
                <c:pt idx="105">
                  <c:v>23.8</c:v>
                </c:pt>
                <c:pt idx="106">
                  <c:v>11.8</c:v>
                </c:pt>
                <c:pt idx="107">
                  <c:v>58.7</c:v>
                </c:pt>
                <c:pt idx="108">
                  <c:v>8.2</c:v>
                </c:pt>
                <c:pt idx="109">
                  <c:v>34.6</c:v>
                </c:pt>
                <c:pt idx="110">
                  <c:v>14.6</c:v>
                </c:pt>
                <c:pt idx="111">
                  <c:v>59.9</c:v>
                </c:pt>
                <c:pt idx="112">
                  <c:v>65.7</c:v>
                </c:pt>
                <c:pt idx="113">
                  <c:v>70.0</c:v>
                </c:pt>
                <c:pt idx="114">
                  <c:v>45.6</c:v>
                </c:pt>
                <c:pt idx="115">
                  <c:v>50.6</c:v>
                </c:pt>
                <c:pt idx="116">
                  <c:v>58.3</c:v>
                </c:pt>
                <c:pt idx="117">
                  <c:v>37.9</c:v>
                </c:pt>
                <c:pt idx="118">
                  <c:v>34.4</c:v>
                </c:pt>
                <c:pt idx="119">
                  <c:v>79.6</c:v>
                </c:pt>
                <c:pt idx="120">
                  <c:v>22.3</c:v>
                </c:pt>
                <c:pt idx="121">
                  <c:v>25.7</c:v>
                </c:pt>
                <c:pt idx="122">
                  <c:v>33.0</c:v>
                </c:pt>
                <c:pt idx="123">
                  <c:v>42.5</c:v>
                </c:pt>
                <c:pt idx="124">
                  <c:v>65.5</c:v>
                </c:pt>
                <c:pt idx="125">
                  <c:v>73.0</c:v>
                </c:pt>
                <c:pt idx="126">
                  <c:v>61.8</c:v>
                </c:pt>
                <c:pt idx="127">
                  <c:v>23.7</c:v>
                </c:pt>
                <c:pt idx="128">
                  <c:v>71.6</c:v>
                </c:pt>
                <c:pt idx="129">
                  <c:v>84.0</c:v>
                </c:pt>
                <c:pt idx="130">
                  <c:v>78.6</c:v>
                </c:pt>
                <c:pt idx="131">
                  <c:v>78.0</c:v>
                </c:pt>
                <c:pt idx="132">
                  <c:v>67.7</c:v>
                </c:pt>
                <c:pt idx="133">
                  <c:v>38.4</c:v>
                </c:pt>
                <c:pt idx="134">
                  <c:v>79.5</c:v>
                </c:pt>
                <c:pt idx="135">
                  <c:v>51.4</c:v>
                </c:pt>
                <c:pt idx="136">
                  <c:v>27.7</c:v>
                </c:pt>
                <c:pt idx="137">
                  <c:v>40.8</c:v>
                </c:pt>
                <c:pt idx="138">
                  <c:v>64.9</c:v>
                </c:pt>
              </c:numCache>
            </c:numRef>
          </c:xVal>
          <c:yVal>
            <c:numRef>
              <c:f>'Data#2'!$C$2:$C$140</c:f>
              <c:numCache>
                <c:formatCode>General</c:formatCode>
                <c:ptCount val="139"/>
                <c:pt idx="0">
                  <c:v>0.4</c:v>
                </c:pt>
                <c:pt idx="1">
                  <c:v>9.4</c:v>
                </c:pt>
                <c:pt idx="2">
                  <c:v>4.2</c:v>
                </c:pt>
                <c:pt idx="3">
                  <c:v>2.8</c:v>
                </c:pt>
                <c:pt idx="4">
                  <c:v>10.1</c:v>
                </c:pt>
                <c:pt idx="5">
                  <c:v>11.3</c:v>
                </c:pt>
                <c:pt idx="6">
                  <c:v>11.5</c:v>
                </c:pt>
                <c:pt idx="7">
                  <c:v>11.3</c:v>
                </c:pt>
                <c:pt idx="8">
                  <c:v>10.8</c:v>
                </c:pt>
                <c:pt idx="9">
                  <c:v>2.6</c:v>
                </c:pt>
                <c:pt idx="10">
                  <c:v>11.7</c:v>
                </c:pt>
                <c:pt idx="11">
                  <c:v>11.9</c:v>
                </c:pt>
                <c:pt idx="12">
                  <c:v>8.3</c:v>
                </c:pt>
                <c:pt idx="13">
                  <c:v>1.6</c:v>
                </c:pt>
                <c:pt idx="14">
                  <c:v>6.7</c:v>
                </c:pt>
                <c:pt idx="15">
                  <c:v>7.5</c:v>
                </c:pt>
                <c:pt idx="16">
                  <c:v>6.0</c:v>
                </c:pt>
                <c:pt idx="17">
                  <c:v>7.2</c:v>
                </c:pt>
                <c:pt idx="18">
                  <c:v>0.8</c:v>
                </c:pt>
                <c:pt idx="19">
                  <c:v>2.0</c:v>
                </c:pt>
                <c:pt idx="20">
                  <c:v>3.2</c:v>
                </c:pt>
                <c:pt idx="21">
                  <c:v>4.2</c:v>
                </c:pt>
                <c:pt idx="22">
                  <c:v>14.2</c:v>
                </c:pt>
                <c:pt idx="23">
                  <c:v>3.5</c:v>
                </c:pt>
                <c:pt idx="24">
                  <c:v>2.1</c:v>
                </c:pt>
                <c:pt idx="25">
                  <c:v>0.7</c:v>
                </c:pt>
                <c:pt idx="26">
                  <c:v>10.1</c:v>
                </c:pt>
                <c:pt idx="27">
                  <c:v>6.4</c:v>
                </c:pt>
                <c:pt idx="28">
                  <c:v>6.4</c:v>
                </c:pt>
                <c:pt idx="29">
                  <c:v>2.3</c:v>
                </c:pt>
                <c:pt idx="30">
                  <c:v>4.0</c:v>
                </c:pt>
                <c:pt idx="31">
                  <c:v>5.3</c:v>
                </c:pt>
                <c:pt idx="32">
                  <c:v>8.6</c:v>
                </c:pt>
                <c:pt idx="33">
                  <c:v>2.0</c:v>
                </c:pt>
                <c:pt idx="34">
                  <c:v>10.8</c:v>
                </c:pt>
                <c:pt idx="35">
                  <c:v>10.2</c:v>
                </c:pt>
                <c:pt idx="36">
                  <c:v>1.8</c:v>
                </c:pt>
                <c:pt idx="37">
                  <c:v>7.7</c:v>
                </c:pt>
                <c:pt idx="38">
                  <c:v>8.1</c:v>
                </c:pt>
                <c:pt idx="39">
                  <c:v>5.3</c:v>
                </c:pt>
                <c:pt idx="40">
                  <c:v>6.5</c:v>
                </c:pt>
                <c:pt idx="41">
                  <c:v>4.5</c:v>
                </c:pt>
                <c:pt idx="42">
                  <c:v>2.1</c:v>
                </c:pt>
                <c:pt idx="43">
                  <c:v>1.0</c:v>
                </c:pt>
                <c:pt idx="44">
                  <c:v>9.2</c:v>
                </c:pt>
                <c:pt idx="45">
                  <c:v>10.5</c:v>
                </c:pt>
                <c:pt idx="46">
                  <c:v>5.7</c:v>
                </c:pt>
                <c:pt idx="47">
                  <c:v>2.0</c:v>
                </c:pt>
                <c:pt idx="48">
                  <c:v>12.5</c:v>
                </c:pt>
                <c:pt idx="49">
                  <c:v>5.2</c:v>
                </c:pt>
                <c:pt idx="50">
                  <c:v>10.1</c:v>
                </c:pt>
                <c:pt idx="51">
                  <c:v>3.9</c:v>
                </c:pt>
                <c:pt idx="52">
                  <c:v>1.0</c:v>
                </c:pt>
                <c:pt idx="53">
                  <c:v>1.1</c:v>
                </c:pt>
                <c:pt idx="54">
                  <c:v>9.4</c:v>
                </c:pt>
                <c:pt idx="55">
                  <c:v>3.4</c:v>
                </c:pt>
                <c:pt idx="56">
                  <c:v>5.7</c:v>
                </c:pt>
                <c:pt idx="57">
                  <c:v>3.4</c:v>
                </c:pt>
                <c:pt idx="58">
                  <c:v>6.1</c:v>
                </c:pt>
                <c:pt idx="59">
                  <c:v>5.1</c:v>
                </c:pt>
                <c:pt idx="60">
                  <c:v>3.7</c:v>
                </c:pt>
                <c:pt idx="61">
                  <c:v>11.5</c:v>
                </c:pt>
                <c:pt idx="62">
                  <c:v>10.3</c:v>
                </c:pt>
                <c:pt idx="63">
                  <c:v>12.2</c:v>
                </c:pt>
                <c:pt idx="64">
                  <c:v>8.6</c:v>
                </c:pt>
                <c:pt idx="65">
                  <c:v>11.9</c:v>
                </c:pt>
                <c:pt idx="66">
                  <c:v>5.9</c:v>
                </c:pt>
                <c:pt idx="67">
                  <c:v>9.2</c:v>
                </c:pt>
                <c:pt idx="68">
                  <c:v>8.5</c:v>
                </c:pt>
                <c:pt idx="69">
                  <c:v>8.4</c:v>
                </c:pt>
                <c:pt idx="70">
                  <c:v>2.2</c:v>
                </c:pt>
                <c:pt idx="71">
                  <c:v>9.6</c:v>
                </c:pt>
                <c:pt idx="72">
                  <c:v>4.5</c:v>
                </c:pt>
                <c:pt idx="73">
                  <c:v>3.3</c:v>
                </c:pt>
                <c:pt idx="74">
                  <c:v>3.4</c:v>
                </c:pt>
                <c:pt idx="75">
                  <c:v>0.8</c:v>
                </c:pt>
                <c:pt idx="76">
                  <c:v>1.5</c:v>
                </c:pt>
                <c:pt idx="77">
                  <c:v>8.1</c:v>
                </c:pt>
                <c:pt idx="78">
                  <c:v>7.6</c:v>
                </c:pt>
                <c:pt idx="79">
                  <c:v>11.2</c:v>
                </c:pt>
                <c:pt idx="80">
                  <c:v>9.2</c:v>
                </c:pt>
                <c:pt idx="81">
                  <c:v>10.6</c:v>
                </c:pt>
                <c:pt idx="82">
                  <c:v>2.5</c:v>
                </c:pt>
                <c:pt idx="83">
                  <c:v>1.7</c:v>
                </c:pt>
                <c:pt idx="84">
                  <c:v>4.6</c:v>
                </c:pt>
                <c:pt idx="85">
                  <c:v>6.9</c:v>
                </c:pt>
                <c:pt idx="86">
                  <c:v>1.3</c:v>
                </c:pt>
                <c:pt idx="87">
                  <c:v>11.4</c:v>
                </c:pt>
                <c:pt idx="88">
                  <c:v>5.8</c:v>
                </c:pt>
                <c:pt idx="89">
                  <c:v>0.6</c:v>
                </c:pt>
                <c:pt idx="90">
                  <c:v>4.1</c:v>
                </c:pt>
                <c:pt idx="91">
                  <c:v>13.6</c:v>
                </c:pt>
                <c:pt idx="92">
                  <c:v>5.0</c:v>
                </c:pt>
                <c:pt idx="93">
                  <c:v>2.4</c:v>
                </c:pt>
                <c:pt idx="94">
                  <c:v>9.7</c:v>
                </c:pt>
                <c:pt idx="95">
                  <c:v>3.2</c:v>
                </c:pt>
                <c:pt idx="96">
                  <c:v>7.2</c:v>
                </c:pt>
                <c:pt idx="97">
                  <c:v>8.3</c:v>
                </c:pt>
                <c:pt idx="98">
                  <c:v>9.2</c:v>
                </c:pt>
                <c:pt idx="99">
                  <c:v>7.7</c:v>
                </c:pt>
                <c:pt idx="100">
                  <c:v>11.5</c:v>
                </c:pt>
                <c:pt idx="101">
                  <c:v>12.9</c:v>
                </c:pt>
                <c:pt idx="102">
                  <c:v>2.8</c:v>
                </c:pt>
                <c:pt idx="103">
                  <c:v>12.0</c:v>
                </c:pt>
                <c:pt idx="104">
                  <c:v>3.8</c:v>
                </c:pt>
                <c:pt idx="105">
                  <c:v>5.0</c:v>
                </c:pt>
                <c:pt idx="106">
                  <c:v>1.5</c:v>
                </c:pt>
                <c:pt idx="107">
                  <c:v>10.0</c:v>
                </c:pt>
                <c:pt idx="108">
                  <c:v>1.5</c:v>
                </c:pt>
                <c:pt idx="109">
                  <c:v>5.0</c:v>
                </c:pt>
                <c:pt idx="110">
                  <c:v>1.0</c:v>
                </c:pt>
                <c:pt idx="111">
                  <c:v>8.5</c:v>
                </c:pt>
                <c:pt idx="112">
                  <c:v>9.0</c:v>
                </c:pt>
                <c:pt idx="113">
                  <c:v>9.4</c:v>
                </c:pt>
                <c:pt idx="114">
                  <c:v>7.1</c:v>
                </c:pt>
                <c:pt idx="115">
                  <c:v>7.3</c:v>
                </c:pt>
                <c:pt idx="116">
                  <c:v>5.1</c:v>
                </c:pt>
                <c:pt idx="117">
                  <c:v>10.4</c:v>
                </c:pt>
                <c:pt idx="118">
                  <c:v>4.0</c:v>
                </c:pt>
                <c:pt idx="119">
                  <c:v>6.6</c:v>
                </c:pt>
                <c:pt idx="120">
                  <c:v>2.0</c:v>
                </c:pt>
                <c:pt idx="121">
                  <c:v>2.3</c:v>
                </c:pt>
                <c:pt idx="122">
                  <c:v>11.5</c:v>
                </c:pt>
                <c:pt idx="123">
                  <c:v>9.7</c:v>
                </c:pt>
                <c:pt idx="124">
                  <c:v>4.5</c:v>
                </c:pt>
                <c:pt idx="125">
                  <c:v>5.8</c:v>
                </c:pt>
                <c:pt idx="126">
                  <c:v>10.8</c:v>
                </c:pt>
                <c:pt idx="127">
                  <c:v>3.7</c:v>
                </c:pt>
                <c:pt idx="128">
                  <c:v>12.2</c:v>
                </c:pt>
                <c:pt idx="129">
                  <c:v>13.0</c:v>
                </c:pt>
                <c:pt idx="130">
                  <c:v>13.7</c:v>
                </c:pt>
                <c:pt idx="131">
                  <c:v>10.0</c:v>
                </c:pt>
                <c:pt idx="132">
                  <c:v>11.3</c:v>
                </c:pt>
                <c:pt idx="133">
                  <c:v>6.3</c:v>
                </c:pt>
                <c:pt idx="134">
                  <c:v>6.9</c:v>
                </c:pt>
                <c:pt idx="135">
                  <c:v>7.9</c:v>
                </c:pt>
                <c:pt idx="136">
                  <c:v>0.7</c:v>
                </c:pt>
                <c:pt idx="137">
                  <c:v>5.2</c:v>
                </c:pt>
                <c:pt idx="138">
                  <c:v>6.7</c:v>
                </c:pt>
              </c:numCache>
            </c:numRef>
          </c:yVal>
          <c:bubbleSize>
            <c:numRef>
              <c:f>'Data#2'!$D$2:$D$140</c:f>
              <c:numCache>
                <c:formatCode>General</c:formatCode>
                <c:ptCount val="139"/>
                <c:pt idx="0">
                  <c:v>4.47</c:v>
                </c:pt>
                <c:pt idx="1">
                  <c:v>1.78</c:v>
                </c:pt>
                <c:pt idx="2">
                  <c:v>2.71</c:v>
                </c:pt>
                <c:pt idx="3">
                  <c:v>5.65</c:v>
                </c:pt>
                <c:pt idx="4">
                  <c:v>2.15</c:v>
                </c:pt>
                <c:pt idx="5">
                  <c:v>1.41</c:v>
                </c:pt>
                <c:pt idx="6">
                  <c:v>1.88</c:v>
                </c:pt>
                <c:pt idx="7">
                  <c:v>1.89</c:v>
                </c:pt>
                <c:pt idx="8">
                  <c:v>1.88</c:v>
                </c:pt>
                <c:pt idx="9">
                  <c:v>2.12</c:v>
                </c:pt>
                <c:pt idx="10">
                  <c:v>1.51</c:v>
                </c:pt>
                <c:pt idx="11">
                  <c:v>1.86</c:v>
                </c:pt>
                <c:pt idx="12">
                  <c:v>2.6</c:v>
                </c:pt>
                <c:pt idx="13">
                  <c:v>4.69</c:v>
                </c:pt>
                <c:pt idx="14">
                  <c:v>3.14</c:v>
                </c:pt>
                <c:pt idx="15">
                  <c:v>1.32</c:v>
                </c:pt>
                <c:pt idx="16">
                  <c:v>2.54</c:v>
                </c:pt>
                <c:pt idx="17">
                  <c:v>1.78</c:v>
                </c:pt>
                <c:pt idx="18">
                  <c:v>5.43</c:v>
                </c:pt>
                <c:pt idx="19">
                  <c:v>5.85</c:v>
                </c:pt>
                <c:pt idx="20">
                  <c:v>2.8</c:v>
                </c:pt>
                <c:pt idx="21">
                  <c:v>4.63</c:v>
                </c:pt>
                <c:pt idx="22">
                  <c:v>1.68</c:v>
                </c:pt>
                <c:pt idx="23">
                  <c:v>2.22</c:v>
                </c:pt>
                <c:pt idx="24">
                  <c:v>4.2</c:v>
                </c:pt>
                <c:pt idx="25">
                  <c:v>6.04</c:v>
                </c:pt>
                <c:pt idx="26">
                  <c:v>1.8</c:v>
                </c:pt>
                <c:pt idx="27">
                  <c:v>1.57</c:v>
                </c:pt>
                <c:pt idx="28">
                  <c:v>2.23</c:v>
                </c:pt>
                <c:pt idx="29">
                  <c:v>4.58</c:v>
                </c:pt>
                <c:pt idx="30">
                  <c:v>5.72</c:v>
                </c:pt>
                <c:pt idx="31">
                  <c:v>4.86</c:v>
                </c:pt>
                <c:pt idx="32">
                  <c:v>1.77</c:v>
                </c:pt>
                <c:pt idx="33">
                  <c:v>4.76</c:v>
                </c:pt>
                <c:pt idx="34">
                  <c:v>1.52</c:v>
                </c:pt>
                <c:pt idx="35">
                  <c:v>1.45</c:v>
                </c:pt>
                <c:pt idx="36">
                  <c:v>3.26</c:v>
                </c:pt>
                <c:pt idx="37">
                  <c:v>2.42</c:v>
                </c:pt>
                <c:pt idx="38">
                  <c:v>2.5</c:v>
                </c:pt>
                <c:pt idx="39">
                  <c:v>2.7</c:v>
                </c:pt>
                <c:pt idx="40">
                  <c:v>2.14</c:v>
                </c:pt>
                <c:pt idx="41">
                  <c:v>4.65</c:v>
                </c:pt>
                <c:pt idx="42">
                  <c:v>4.52</c:v>
                </c:pt>
                <c:pt idx="43">
                  <c:v>4.28</c:v>
                </c:pt>
                <c:pt idx="44">
                  <c:v>2.54</c:v>
                </c:pt>
                <c:pt idx="45">
                  <c:v>1.98</c:v>
                </c:pt>
                <c:pt idx="46">
                  <c:v>3.97</c:v>
                </c:pt>
                <c:pt idx="47">
                  <c:v>5.67</c:v>
                </c:pt>
                <c:pt idx="48">
                  <c:v>1.81</c:v>
                </c:pt>
                <c:pt idx="49">
                  <c:v>3.74</c:v>
                </c:pt>
                <c:pt idx="50">
                  <c:v>1.55</c:v>
                </c:pt>
                <c:pt idx="51">
                  <c:v>3.66</c:v>
                </c:pt>
                <c:pt idx="52">
                  <c:v>4.75</c:v>
                </c:pt>
                <c:pt idx="53">
                  <c:v>4.8</c:v>
                </c:pt>
                <c:pt idx="54">
                  <c:v>2.47</c:v>
                </c:pt>
                <c:pt idx="55">
                  <c:v>3.03</c:v>
                </c:pt>
                <c:pt idx="56">
                  <c:v>2.91</c:v>
                </c:pt>
                <c:pt idx="57">
                  <c:v>2.43</c:v>
                </c:pt>
                <c:pt idx="58">
                  <c:v>2.28</c:v>
                </c:pt>
                <c:pt idx="59">
                  <c:v>1.91</c:v>
                </c:pt>
                <c:pt idx="60">
                  <c:v>3.91</c:v>
                </c:pt>
                <c:pt idx="61">
                  <c:v>1.99</c:v>
                </c:pt>
                <c:pt idx="62">
                  <c:v>2.21</c:v>
                </c:pt>
                <c:pt idx="63">
                  <c:v>1.45</c:v>
                </c:pt>
                <c:pt idx="64">
                  <c:v>3.12</c:v>
                </c:pt>
                <c:pt idx="65">
                  <c:v>2.4</c:v>
                </c:pt>
                <c:pt idx="66">
                  <c:v>4.24</c:v>
                </c:pt>
                <c:pt idx="67">
                  <c:v>2.89</c:v>
                </c:pt>
                <c:pt idx="68">
                  <c:v>1.49</c:v>
                </c:pt>
                <c:pt idx="69">
                  <c:v>2.94</c:v>
                </c:pt>
                <c:pt idx="70">
                  <c:v>4.64</c:v>
                </c:pt>
                <c:pt idx="71">
                  <c:v>1.43</c:v>
                </c:pt>
                <c:pt idx="72">
                  <c:v>4.35</c:v>
                </c:pt>
                <c:pt idx="73">
                  <c:v>5.23</c:v>
                </c:pt>
                <c:pt idx="74">
                  <c:v>2.18</c:v>
                </c:pt>
                <c:pt idx="75">
                  <c:v>6.81</c:v>
                </c:pt>
                <c:pt idx="76">
                  <c:v>4.55</c:v>
                </c:pt>
                <c:pt idx="77">
                  <c:v>1.5</c:v>
                </c:pt>
                <c:pt idx="78">
                  <c:v>2.13</c:v>
                </c:pt>
                <c:pt idx="79">
                  <c:v>1.45</c:v>
                </c:pt>
                <c:pt idx="80">
                  <c:v>2.4</c:v>
                </c:pt>
                <c:pt idx="81">
                  <c:v>1.65</c:v>
                </c:pt>
                <c:pt idx="82">
                  <c:v>2.71</c:v>
                </c:pt>
                <c:pt idx="83">
                  <c:v>5.04</c:v>
                </c:pt>
                <c:pt idx="84">
                  <c:v>1.9</c:v>
                </c:pt>
                <c:pt idx="85">
                  <c:v>2.95</c:v>
                </c:pt>
                <c:pt idx="86">
                  <c:v>2.18</c:v>
                </c:pt>
                <c:pt idx="87">
                  <c:v>1.78</c:v>
                </c:pt>
                <c:pt idx="88">
                  <c:v>2.42</c:v>
                </c:pt>
                <c:pt idx="89">
                  <c:v>7.51</c:v>
                </c:pt>
                <c:pt idx="90">
                  <c:v>5.89</c:v>
                </c:pt>
                <c:pt idx="91">
                  <c:v>1.93</c:v>
                </c:pt>
                <c:pt idx="92">
                  <c:v>2.75</c:v>
                </c:pt>
                <c:pt idx="93">
                  <c:v>3.04</c:v>
                </c:pt>
                <c:pt idx="94">
                  <c:v>2.42</c:v>
                </c:pt>
                <c:pt idx="95">
                  <c:v>3.67</c:v>
                </c:pt>
                <c:pt idx="96">
                  <c:v>2.8</c:v>
                </c:pt>
                <c:pt idx="97">
                  <c:v>2.36</c:v>
                </c:pt>
                <c:pt idx="98">
                  <c:v>2.98</c:v>
                </c:pt>
                <c:pt idx="99">
                  <c:v>1.31</c:v>
                </c:pt>
                <c:pt idx="100">
                  <c:v>1.45</c:v>
                </c:pt>
                <c:pt idx="101">
                  <c:v>1.61</c:v>
                </c:pt>
                <c:pt idx="102">
                  <c:v>4.31</c:v>
                </c:pt>
                <c:pt idx="103">
                  <c:v>4.03</c:v>
                </c:pt>
                <c:pt idx="104">
                  <c:v>3.94</c:v>
                </c:pt>
                <c:pt idx="105">
                  <c:v>2.54</c:v>
                </c:pt>
                <c:pt idx="106">
                  <c:v>4.81</c:v>
                </c:pt>
                <c:pt idx="107">
                  <c:v>1.37</c:v>
                </c:pt>
                <c:pt idx="108">
                  <c:v>4.55</c:v>
                </c:pt>
                <c:pt idx="109">
                  <c:v>3.91</c:v>
                </c:pt>
                <c:pt idx="110">
                  <c:v>6.36</c:v>
                </c:pt>
                <c:pt idx="111">
                  <c:v>2.34</c:v>
                </c:pt>
                <c:pt idx="112">
                  <c:v>1.53</c:v>
                </c:pt>
                <c:pt idx="113">
                  <c:v>2.31</c:v>
                </c:pt>
                <c:pt idx="114">
                  <c:v>2.22</c:v>
                </c:pt>
                <c:pt idx="115">
                  <c:v>3.2</c:v>
                </c:pt>
                <c:pt idx="116">
                  <c:v>2.88</c:v>
                </c:pt>
                <c:pt idx="117">
                  <c:v>3.75</c:v>
                </c:pt>
                <c:pt idx="118">
                  <c:v>5.07</c:v>
                </c:pt>
                <c:pt idx="119">
                  <c:v>1.38</c:v>
                </c:pt>
                <c:pt idx="120">
                  <c:v>5.6</c:v>
                </c:pt>
                <c:pt idx="121">
                  <c:v>4.51</c:v>
                </c:pt>
                <c:pt idx="122">
                  <c:v>3.68</c:v>
                </c:pt>
                <c:pt idx="123">
                  <c:v>1.79</c:v>
                </c:pt>
                <c:pt idx="124">
                  <c:v>1.97</c:v>
                </c:pt>
                <c:pt idx="125">
                  <c:v>2.0</c:v>
                </c:pt>
                <c:pt idx="126">
                  <c:v>2.27</c:v>
                </c:pt>
                <c:pt idx="127">
                  <c:v>5.67</c:v>
                </c:pt>
                <c:pt idx="128">
                  <c:v>1.49</c:v>
                </c:pt>
                <c:pt idx="129">
                  <c:v>1.89</c:v>
                </c:pt>
                <c:pt idx="130">
                  <c:v>1.97</c:v>
                </c:pt>
                <c:pt idx="131">
                  <c:v>2.03</c:v>
                </c:pt>
                <c:pt idx="132">
                  <c:v>2.25</c:v>
                </c:pt>
                <c:pt idx="133">
                  <c:v>3.31</c:v>
                </c:pt>
                <c:pt idx="134">
                  <c:v>1.7</c:v>
                </c:pt>
                <c:pt idx="135">
                  <c:v>3.88</c:v>
                </c:pt>
                <c:pt idx="136">
                  <c:v>3.83</c:v>
                </c:pt>
                <c:pt idx="137">
                  <c:v>5.59</c:v>
                </c:pt>
                <c:pt idx="138">
                  <c:v>3.35</c:v>
                </c:pt>
              </c:numCache>
            </c:numRef>
          </c:bubbleSize>
          <c:bubble3D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5D2-4E43-8685-647C08010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30"/>
        <c:showNegBubbles val="0"/>
        <c:axId val="1598753984"/>
        <c:axId val="1598681056"/>
      </c:bubbleChart>
      <c:valAx>
        <c:axId val="1598753984"/>
        <c:scaling>
          <c:orientation val="minMax"/>
          <c:max val="100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</a:t>
                </a:r>
                <a:r>
                  <a:rPr lang="en-US" baseline="0"/>
                  <a:t> of women that use contraceptivves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98681056"/>
        <c:crosses val="autoZero"/>
        <c:crossBetween val="midCat"/>
      </c:valAx>
      <c:valAx>
        <c:axId val="1598681056"/>
        <c:scaling>
          <c:orientation val="minMax"/>
          <c:max val="15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number of years in school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987539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Relationship between</a:t>
            </a:r>
            <a:r>
              <a:rPr lang="en-US" baseline="0"/>
              <a:t> calories consumed per day and life expectancy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'Data#3'!$B$2:$B$167</c:f>
              <c:numCache>
                <c:formatCode>General</c:formatCode>
                <c:ptCount val="166"/>
                <c:pt idx="0">
                  <c:v>2879.57</c:v>
                </c:pt>
                <c:pt idx="1">
                  <c:v>3153.38</c:v>
                </c:pt>
                <c:pt idx="2">
                  <c:v>1973.29</c:v>
                </c:pt>
                <c:pt idx="3">
                  <c:v>2368.5</c:v>
                </c:pt>
                <c:pt idx="4">
                  <c:v>2940.98</c:v>
                </c:pt>
                <c:pt idx="5">
                  <c:v>2279.87</c:v>
                </c:pt>
                <c:pt idx="6">
                  <c:v>3227.05</c:v>
                </c:pt>
                <c:pt idx="7">
                  <c:v>3818.8</c:v>
                </c:pt>
                <c:pt idx="8">
                  <c:v>2961.19</c:v>
                </c:pt>
                <c:pt idx="9">
                  <c:v>2712.5</c:v>
                </c:pt>
                <c:pt idx="10">
                  <c:v>2281.18</c:v>
                </c:pt>
                <c:pt idx="11">
                  <c:v>3055.81</c:v>
                </c:pt>
                <c:pt idx="12">
                  <c:v>3145.64</c:v>
                </c:pt>
                <c:pt idx="13">
                  <c:v>3693.57</c:v>
                </c:pt>
                <c:pt idx="14">
                  <c:v>2717.57</c:v>
                </c:pt>
                <c:pt idx="15">
                  <c:v>2532.92</c:v>
                </c:pt>
                <c:pt idx="16">
                  <c:v>2064.13</c:v>
                </c:pt>
                <c:pt idx="17">
                  <c:v>3078.06</c:v>
                </c:pt>
                <c:pt idx="18">
                  <c:v>2263.82</c:v>
                </c:pt>
                <c:pt idx="19">
                  <c:v>3112.51</c:v>
                </c:pt>
                <c:pt idx="20">
                  <c:v>2968.12</c:v>
                </c:pt>
                <c:pt idx="21">
                  <c:v>2766.11</c:v>
                </c:pt>
                <c:pt idx="22">
                  <c:v>2676.91</c:v>
                </c:pt>
                <c:pt idx="23">
                  <c:v>1684.72</c:v>
                </c:pt>
                <c:pt idx="24">
                  <c:v>2267.55</c:v>
                </c:pt>
                <c:pt idx="25">
                  <c:v>2269.12</c:v>
                </c:pt>
                <c:pt idx="26">
                  <c:v>3532.47</c:v>
                </c:pt>
                <c:pt idx="27">
                  <c:v>2571.92</c:v>
                </c:pt>
                <c:pt idx="28">
                  <c:v>1985.84</c:v>
                </c:pt>
                <c:pt idx="29">
                  <c:v>2055.82</c:v>
                </c:pt>
                <c:pt idx="30">
                  <c:v>2920.42</c:v>
                </c:pt>
                <c:pt idx="31">
                  <c:v>2980.54</c:v>
                </c:pt>
                <c:pt idx="32">
                  <c:v>2684.65</c:v>
                </c:pt>
                <c:pt idx="33">
                  <c:v>1884.49</c:v>
                </c:pt>
                <c:pt idx="34">
                  <c:v>1605.08</c:v>
                </c:pt>
                <c:pt idx="35">
                  <c:v>2511.88</c:v>
                </c:pt>
                <c:pt idx="36">
                  <c:v>2839.76</c:v>
                </c:pt>
                <c:pt idx="37">
                  <c:v>2527.52</c:v>
                </c:pt>
                <c:pt idx="38">
                  <c:v>2989.91</c:v>
                </c:pt>
                <c:pt idx="39">
                  <c:v>3273.96</c:v>
                </c:pt>
                <c:pt idx="40">
                  <c:v>3180.69</c:v>
                </c:pt>
                <c:pt idx="41">
                  <c:v>3260.34</c:v>
                </c:pt>
                <c:pt idx="42">
                  <c:v>3415.88</c:v>
                </c:pt>
                <c:pt idx="43">
                  <c:v>2291.39</c:v>
                </c:pt>
                <c:pt idx="44">
                  <c:v>3157.16</c:v>
                </c:pt>
                <c:pt idx="45">
                  <c:v>2295.1</c:v>
                </c:pt>
                <c:pt idx="46">
                  <c:v>2300.87</c:v>
                </c:pt>
                <c:pt idx="47">
                  <c:v>3194.55</c:v>
                </c:pt>
                <c:pt idx="48">
                  <c:v>2589.61</c:v>
                </c:pt>
                <c:pt idx="49">
                  <c:v>1605.4</c:v>
                </c:pt>
                <c:pt idx="50">
                  <c:v>3154.03</c:v>
                </c:pt>
                <c:pt idx="51">
                  <c:v>1979.68</c:v>
                </c:pt>
                <c:pt idx="52">
                  <c:v>3041.15</c:v>
                </c:pt>
                <c:pt idx="53">
                  <c:v>3220.91</c:v>
                </c:pt>
                <c:pt idx="54">
                  <c:v>3532.24</c:v>
                </c:pt>
                <c:pt idx="55">
                  <c:v>2754.9</c:v>
                </c:pt>
                <c:pt idx="56">
                  <c:v>2384.59</c:v>
                </c:pt>
                <c:pt idx="57">
                  <c:v>2859.39</c:v>
                </c:pt>
                <c:pt idx="58">
                  <c:v>3546.96</c:v>
                </c:pt>
                <c:pt idx="59">
                  <c:v>2907.02</c:v>
                </c:pt>
                <c:pt idx="60">
                  <c:v>3724.69</c:v>
                </c:pt>
                <c:pt idx="61">
                  <c:v>2454.18</c:v>
                </c:pt>
                <c:pt idx="62">
                  <c:v>2159.26</c:v>
                </c:pt>
                <c:pt idx="63">
                  <c:v>2568.03</c:v>
                </c:pt>
                <c:pt idx="64">
                  <c:v>2306.0</c:v>
                </c:pt>
                <c:pt idx="65">
                  <c:v>2758.51</c:v>
                </c:pt>
                <c:pt idx="66">
                  <c:v>1869.77</c:v>
                </c:pt>
                <c:pt idx="67">
                  <c:v>2623.41</c:v>
                </c:pt>
                <c:pt idx="68">
                  <c:v>3465.18</c:v>
                </c:pt>
                <c:pt idx="69">
                  <c:v>3361.9</c:v>
                </c:pt>
                <c:pt idx="70">
                  <c:v>2351.86</c:v>
                </c:pt>
                <c:pt idx="71">
                  <c:v>2538.42</c:v>
                </c:pt>
                <c:pt idx="72">
                  <c:v>3043.61</c:v>
                </c:pt>
                <c:pt idx="73">
                  <c:v>3612.26</c:v>
                </c:pt>
                <c:pt idx="74">
                  <c:v>3527.47</c:v>
                </c:pt>
                <c:pt idx="75">
                  <c:v>3645.65</c:v>
                </c:pt>
                <c:pt idx="76">
                  <c:v>2851.57</c:v>
                </c:pt>
                <c:pt idx="77">
                  <c:v>2812.14</c:v>
                </c:pt>
                <c:pt idx="78">
                  <c:v>3015.43</c:v>
                </c:pt>
                <c:pt idx="79">
                  <c:v>3490.13</c:v>
                </c:pt>
                <c:pt idx="80">
                  <c:v>2089.31</c:v>
                </c:pt>
                <c:pt idx="81">
                  <c:v>2899.07</c:v>
                </c:pt>
                <c:pt idx="82">
                  <c:v>3064.09</c:v>
                </c:pt>
                <c:pt idx="83">
                  <c:v>2962.25</c:v>
                </c:pt>
                <c:pt idx="84">
                  <c:v>3107.09</c:v>
                </c:pt>
                <c:pt idx="85">
                  <c:v>2476.17</c:v>
                </c:pt>
                <c:pt idx="86">
                  <c:v>2203.79</c:v>
                </c:pt>
                <c:pt idx="87">
                  <c:v>3142.93</c:v>
                </c:pt>
                <c:pt idx="88">
                  <c:v>3436.38</c:v>
                </c:pt>
                <c:pt idx="89">
                  <c:v>3681.07</c:v>
                </c:pt>
                <c:pt idx="90">
                  <c:v>3105.47</c:v>
                </c:pt>
                <c:pt idx="91">
                  <c:v>2159.66</c:v>
                </c:pt>
                <c:pt idx="92">
                  <c:v>2171.62</c:v>
                </c:pt>
                <c:pt idx="93">
                  <c:v>2923.14</c:v>
                </c:pt>
                <c:pt idx="94">
                  <c:v>2685.39</c:v>
                </c:pt>
                <c:pt idx="95">
                  <c:v>2614.23</c:v>
                </c:pt>
                <c:pt idx="96">
                  <c:v>3610.6</c:v>
                </c:pt>
                <c:pt idx="97">
                  <c:v>2841.06</c:v>
                </c:pt>
                <c:pt idx="98">
                  <c:v>2965.39</c:v>
                </c:pt>
                <c:pt idx="99">
                  <c:v>3266.31</c:v>
                </c:pt>
                <c:pt idx="100">
                  <c:v>2771.3</c:v>
                </c:pt>
                <c:pt idx="101">
                  <c:v>2285.34</c:v>
                </c:pt>
                <c:pt idx="102">
                  <c:v>2447.22</c:v>
                </c:pt>
                <c:pt idx="103">
                  <c:v>3236.03</c:v>
                </c:pt>
                <c:pt idx="104">
                  <c:v>2066.59</c:v>
                </c:pt>
                <c:pt idx="105">
                  <c:v>2464.91</c:v>
                </c:pt>
                <c:pt idx="106">
                  <c:v>2382.88</c:v>
                </c:pt>
                <c:pt idx="107">
                  <c:v>2359.81</c:v>
                </c:pt>
                <c:pt idx="108">
                  <c:v>3277.52</c:v>
                </c:pt>
                <c:pt idx="109">
                  <c:v>3159.44</c:v>
                </c:pt>
                <c:pt idx="110">
                  <c:v>2403.44</c:v>
                </c:pt>
                <c:pt idx="111">
                  <c:v>2376.26</c:v>
                </c:pt>
                <c:pt idx="112">
                  <c:v>2740.8</c:v>
                </c:pt>
                <c:pt idx="113">
                  <c:v>3464.18</c:v>
                </c:pt>
                <c:pt idx="114">
                  <c:v>2292.76</c:v>
                </c:pt>
                <c:pt idx="115">
                  <c:v>2484.04</c:v>
                </c:pt>
                <c:pt idx="116">
                  <c:v>2634.37</c:v>
                </c:pt>
                <c:pt idx="117">
                  <c:v>2457.04</c:v>
                </c:pt>
                <c:pt idx="118">
                  <c:v>2564.91</c:v>
                </c:pt>
                <c:pt idx="119">
                  <c:v>3420.74</c:v>
                </c:pt>
                <c:pt idx="120">
                  <c:v>3583.9</c:v>
                </c:pt>
                <c:pt idx="121">
                  <c:v>3455.47</c:v>
                </c:pt>
                <c:pt idx="122">
                  <c:v>3375.93</c:v>
                </c:pt>
                <c:pt idx="123">
                  <c:v>2085.1</c:v>
                </c:pt>
                <c:pt idx="124">
                  <c:v>2885.92</c:v>
                </c:pt>
                <c:pt idx="125">
                  <c:v>2683.97</c:v>
                </c:pt>
                <c:pt idx="126">
                  <c:v>3143.95</c:v>
                </c:pt>
                <c:pt idx="127">
                  <c:v>2347.71</c:v>
                </c:pt>
                <c:pt idx="128">
                  <c:v>2710.16</c:v>
                </c:pt>
                <c:pt idx="129">
                  <c:v>2462.62</c:v>
                </c:pt>
                <c:pt idx="130">
                  <c:v>2170.26</c:v>
                </c:pt>
                <c:pt idx="131">
                  <c:v>2892.6</c:v>
                </c:pt>
                <c:pt idx="132">
                  <c:v>3223.47</c:v>
                </c:pt>
                <c:pt idx="133">
                  <c:v>2422.27</c:v>
                </c:pt>
                <c:pt idx="134">
                  <c:v>2998.5</c:v>
                </c:pt>
                <c:pt idx="135">
                  <c:v>3271.77</c:v>
                </c:pt>
                <c:pt idx="136">
                  <c:v>2360.61</c:v>
                </c:pt>
                <c:pt idx="137">
                  <c:v>2282.06</c:v>
                </c:pt>
                <c:pt idx="138">
                  <c:v>2492.45</c:v>
                </c:pt>
                <c:pt idx="139">
                  <c:v>2292.25</c:v>
                </c:pt>
                <c:pt idx="140">
                  <c:v>3110.22</c:v>
                </c:pt>
                <c:pt idx="141">
                  <c:v>3465.33</c:v>
                </c:pt>
                <c:pt idx="142">
                  <c:v>3034.26</c:v>
                </c:pt>
                <c:pt idx="143">
                  <c:v>2117.52</c:v>
                </c:pt>
                <c:pt idx="144">
                  <c:v>2032.39</c:v>
                </c:pt>
                <c:pt idx="145">
                  <c:v>2538.62</c:v>
                </c:pt>
                <c:pt idx="146">
                  <c:v>2065.67</c:v>
                </c:pt>
                <c:pt idx="147">
                  <c:v>2161.06</c:v>
                </c:pt>
                <c:pt idx="148">
                  <c:v>2725.15</c:v>
                </c:pt>
                <c:pt idx="149">
                  <c:v>3326.45</c:v>
                </c:pt>
                <c:pt idx="150">
                  <c:v>3516.73</c:v>
                </c:pt>
                <c:pt idx="151">
                  <c:v>2731.4</c:v>
                </c:pt>
                <c:pt idx="152">
                  <c:v>2211.3</c:v>
                </c:pt>
                <c:pt idx="153">
                  <c:v>3223.72</c:v>
                </c:pt>
                <c:pt idx="154">
                  <c:v>3171.2</c:v>
                </c:pt>
                <c:pt idx="155">
                  <c:v>3458.41</c:v>
                </c:pt>
                <c:pt idx="156">
                  <c:v>3748.36</c:v>
                </c:pt>
                <c:pt idx="157">
                  <c:v>2829.47</c:v>
                </c:pt>
                <c:pt idx="158">
                  <c:v>2581.11</c:v>
                </c:pt>
                <c:pt idx="159">
                  <c:v>2740.23</c:v>
                </c:pt>
                <c:pt idx="160">
                  <c:v>2631.9</c:v>
                </c:pt>
                <c:pt idx="161">
                  <c:v>2816.25</c:v>
                </c:pt>
                <c:pt idx="162">
                  <c:v>2019.71</c:v>
                </c:pt>
                <c:pt idx="163">
                  <c:v>2067.57</c:v>
                </c:pt>
                <c:pt idx="164">
                  <c:v>1873.04</c:v>
                </c:pt>
                <c:pt idx="165">
                  <c:v>2237.75</c:v>
                </c:pt>
              </c:numCache>
            </c:numRef>
          </c:xVal>
          <c:yVal>
            <c:numRef>
              <c:f>'Data#3'!$C$2:$C$167</c:f>
              <c:numCache>
                <c:formatCode>General</c:formatCode>
                <c:ptCount val="166"/>
                <c:pt idx="0">
                  <c:v>76.0</c:v>
                </c:pt>
                <c:pt idx="1">
                  <c:v>76.5</c:v>
                </c:pt>
                <c:pt idx="2">
                  <c:v>61.0</c:v>
                </c:pt>
                <c:pt idx="3">
                  <c:v>75.2</c:v>
                </c:pt>
                <c:pt idx="4">
                  <c:v>76.2</c:v>
                </c:pt>
                <c:pt idx="5">
                  <c:v>74.4</c:v>
                </c:pt>
                <c:pt idx="6">
                  <c:v>81.8</c:v>
                </c:pt>
                <c:pt idx="7">
                  <c:v>81.0</c:v>
                </c:pt>
                <c:pt idx="8">
                  <c:v>72.9</c:v>
                </c:pt>
                <c:pt idx="9">
                  <c:v>72.3</c:v>
                </c:pt>
                <c:pt idx="10">
                  <c:v>70.1</c:v>
                </c:pt>
                <c:pt idx="11">
                  <c:v>75.8</c:v>
                </c:pt>
                <c:pt idx="12">
                  <c:v>70.4</c:v>
                </c:pt>
                <c:pt idx="13">
                  <c:v>80.4</c:v>
                </c:pt>
                <c:pt idx="14">
                  <c:v>70.0</c:v>
                </c:pt>
                <c:pt idx="15">
                  <c:v>65.5</c:v>
                </c:pt>
                <c:pt idx="16">
                  <c:v>72.3</c:v>
                </c:pt>
                <c:pt idx="17">
                  <c:v>77.9</c:v>
                </c:pt>
                <c:pt idx="18">
                  <c:v>66.4</c:v>
                </c:pt>
                <c:pt idx="19">
                  <c:v>75.6</c:v>
                </c:pt>
                <c:pt idx="20">
                  <c:v>78.7</c:v>
                </c:pt>
                <c:pt idx="21">
                  <c:v>74.9</c:v>
                </c:pt>
                <c:pt idx="22">
                  <c:v>62.8</c:v>
                </c:pt>
                <c:pt idx="23">
                  <c:v>60.4</c:v>
                </c:pt>
                <c:pt idx="24">
                  <c:v>68.4</c:v>
                </c:pt>
                <c:pt idx="25">
                  <c:v>59.5</c:v>
                </c:pt>
                <c:pt idx="26">
                  <c:v>81.7</c:v>
                </c:pt>
                <c:pt idx="27">
                  <c:v>74.6</c:v>
                </c:pt>
                <c:pt idx="28">
                  <c:v>53.8</c:v>
                </c:pt>
                <c:pt idx="29">
                  <c:v>57.7</c:v>
                </c:pt>
                <c:pt idx="30">
                  <c:v>79.3</c:v>
                </c:pt>
                <c:pt idx="31">
                  <c:v>76.9</c:v>
                </c:pt>
                <c:pt idx="32">
                  <c:v>75.8</c:v>
                </c:pt>
                <c:pt idx="33">
                  <c:v>64.1</c:v>
                </c:pt>
                <c:pt idx="34">
                  <c:v>58.3</c:v>
                </c:pt>
                <c:pt idx="35">
                  <c:v>61.9</c:v>
                </c:pt>
                <c:pt idx="36">
                  <c:v>80.0</c:v>
                </c:pt>
                <c:pt idx="37">
                  <c:v>60.33</c:v>
                </c:pt>
                <c:pt idx="38">
                  <c:v>78.0</c:v>
                </c:pt>
                <c:pt idx="39">
                  <c:v>78.5</c:v>
                </c:pt>
                <c:pt idx="40">
                  <c:v>82.6</c:v>
                </c:pt>
                <c:pt idx="41">
                  <c:v>78.6</c:v>
                </c:pt>
                <c:pt idx="42">
                  <c:v>80.1</c:v>
                </c:pt>
                <c:pt idx="43">
                  <c:v>64.63</c:v>
                </c:pt>
                <c:pt idx="44">
                  <c:v>74.6</c:v>
                </c:pt>
                <c:pt idx="45">
                  <c:v>73.8</c:v>
                </c:pt>
                <c:pt idx="46">
                  <c:v>75.2</c:v>
                </c:pt>
                <c:pt idx="47">
                  <c:v>71.3</c:v>
                </c:pt>
                <c:pt idx="48">
                  <c:v>74.1</c:v>
                </c:pt>
                <c:pt idx="49">
                  <c:v>62.9</c:v>
                </c:pt>
                <c:pt idx="50">
                  <c:v>76.8</c:v>
                </c:pt>
                <c:pt idx="51">
                  <c:v>63.6</c:v>
                </c:pt>
                <c:pt idx="52">
                  <c:v>66.3</c:v>
                </c:pt>
                <c:pt idx="53">
                  <c:v>80.8</c:v>
                </c:pt>
                <c:pt idx="54">
                  <c:v>81.9</c:v>
                </c:pt>
                <c:pt idx="55">
                  <c:v>60.53</c:v>
                </c:pt>
                <c:pt idx="56">
                  <c:v>65.1</c:v>
                </c:pt>
                <c:pt idx="57">
                  <c:v>73.3</c:v>
                </c:pt>
                <c:pt idx="58">
                  <c:v>81.1</c:v>
                </c:pt>
                <c:pt idx="59">
                  <c:v>65.5</c:v>
                </c:pt>
                <c:pt idx="60">
                  <c:v>79.8</c:v>
                </c:pt>
                <c:pt idx="61">
                  <c:v>71.7</c:v>
                </c:pt>
                <c:pt idx="62">
                  <c:v>73.1</c:v>
                </c:pt>
                <c:pt idx="63">
                  <c:v>60.8</c:v>
                </c:pt>
                <c:pt idx="64">
                  <c:v>53.4</c:v>
                </c:pt>
                <c:pt idx="65">
                  <c:v>64.4</c:v>
                </c:pt>
                <c:pt idx="66">
                  <c:v>65.3</c:v>
                </c:pt>
                <c:pt idx="67">
                  <c:v>72.4</c:v>
                </c:pt>
                <c:pt idx="68">
                  <c:v>76.2</c:v>
                </c:pt>
                <c:pt idx="69">
                  <c:v>82.8</c:v>
                </c:pt>
                <c:pt idx="70">
                  <c:v>66.8</c:v>
                </c:pt>
                <c:pt idx="71">
                  <c:v>70.9</c:v>
                </c:pt>
                <c:pt idx="72">
                  <c:v>78.5</c:v>
                </c:pt>
                <c:pt idx="73">
                  <c:v>80.4</c:v>
                </c:pt>
                <c:pt idx="74">
                  <c:v>82.4</c:v>
                </c:pt>
                <c:pt idx="75">
                  <c:v>82.1</c:v>
                </c:pt>
                <c:pt idx="76">
                  <c:v>75.5</c:v>
                </c:pt>
                <c:pt idx="77">
                  <c:v>83.5</c:v>
                </c:pt>
                <c:pt idx="78">
                  <c:v>78.3</c:v>
                </c:pt>
                <c:pt idx="79">
                  <c:v>68.2</c:v>
                </c:pt>
                <c:pt idx="80">
                  <c:v>66.63</c:v>
                </c:pt>
                <c:pt idx="81">
                  <c:v>62.4</c:v>
                </c:pt>
                <c:pt idx="82">
                  <c:v>80.7</c:v>
                </c:pt>
                <c:pt idx="83">
                  <c:v>75.7</c:v>
                </c:pt>
                <c:pt idx="84">
                  <c:v>78.5</c:v>
                </c:pt>
                <c:pt idx="85">
                  <c:v>48.5</c:v>
                </c:pt>
                <c:pt idx="86">
                  <c:v>63.9</c:v>
                </c:pt>
                <c:pt idx="87">
                  <c:v>76.2</c:v>
                </c:pt>
                <c:pt idx="88">
                  <c:v>75.4</c:v>
                </c:pt>
                <c:pt idx="89">
                  <c:v>81.1</c:v>
                </c:pt>
                <c:pt idx="90">
                  <c:v>77.0</c:v>
                </c:pt>
                <c:pt idx="91">
                  <c:v>64.7</c:v>
                </c:pt>
                <c:pt idx="92">
                  <c:v>60.22</c:v>
                </c:pt>
                <c:pt idx="93">
                  <c:v>75.1</c:v>
                </c:pt>
                <c:pt idx="94">
                  <c:v>79.5</c:v>
                </c:pt>
                <c:pt idx="95">
                  <c:v>57.6</c:v>
                </c:pt>
                <c:pt idx="96">
                  <c:v>82.1</c:v>
                </c:pt>
                <c:pt idx="97">
                  <c:v>65.7</c:v>
                </c:pt>
                <c:pt idx="98">
                  <c:v>73.9</c:v>
                </c:pt>
                <c:pt idx="99">
                  <c:v>74.5</c:v>
                </c:pt>
                <c:pt idx="100">
                  <c:v>72.7</c:v>
                </c:pt>
                <c:pt idx="101">
                  <c:v>65.3</c:v>
                </c:pt>
                <c:pt idx="102">
                  <c:v>75.8</c:v>
                </c:pt>
                <c:pt idx="103">
                  <c:v>74.7</c:v>
                </c:pt>
                <c:pt idx="104">
                  <c:v>56.4</c:v>
                </c:pt>
                <c:pt idx="105">
                  <c:v>67.9</c:v>
                </c:pt>
                <c:pt idx="106">
                  <c:v>61.0</c:v>
                </c:pt>
                <c:pt idx="107">
                  <c:v>71.2</c:v>
                </c:pt>
                <c:pt idx="108">
                  <c:v>80.6</c:v>
                </c:pt>
                <c:pt idx="109">
                  <c:v>80.6</c:v>
                </c:pt>
                <c:pt idx="110">
                  <c:v>76.8</c:v>
                </c:pt>
                <c:pt idx="111">
                  <c:v>62.2</c:v>
                </c:pt>
                <c:pt idx="112">
                  <c:v>61.33</c:v>
                </c:pt>
                <c:pt idx="113">
                  <c:v>81.6</c:v>
                </c:pt>
                <c:pt idx="114">
                  <c:v>66.5</c:v>
                </c:pt>
                <c:pt idx="115">
                  <c:v>78.2</c:v>
                </c:pt>
                <c:pt idx="116">
                  <c:v>73.9</c:v>
                </c:pt>
                <c:pt idx="117">
                  <c:v>77.5</c:v>
                </c:pt>
                <c:pt idx="118">
                  <c:v>70.2</c:v>
                </c:pt>
                <c:pt idx="119">
                  <c:v>77.3</c:v>
                </c:pt>
                <c:pt idx="120">
                  <c:v>79.8</c:v>
                </c:pt>
                <c:pt idx="121">
                  <c:v>76.8</c:v>
                </c:pt>
                <c:pt idx="122">
                  <c:v>73.13</c:v>
                </c:pt>
                <c:pt idx="123">
                  <c:v>66.53</c:v>
                </c:pt>
                <c:pt idx="124">
                  <c:v>72.2</c:v>
                </c:pt>
                <c:pt idx="125">
                  <c:v>68.8</c:v>
                </c:pt>
                <c:pt idx="126">
                  <c:v>78.1</c:v>
                </c:pt>
                <c:pt idx="127">
                  <c:v>66.1</c:v>
                </c:pt>
                <c:pt idx="128">
                  <c:v>78.1</c:v>
                </c:pt>
                <c:pt idx="129">
                  <c:v>73.7</c:v>
                </c:pt>
                <c:pt idx="130">
                  <c:v>58.5</c:v>
                </c:pt>
                <c:pt idx="131">
                  <c:v>76.4</c:v>
                </c:pt>
                <c:pt idx="132">
                  <c:v>80.2</c:v>
                </c:pt>
                <c:pt idx="133">
                  <c:v>64.1</c:v>
                </c:pt>
                <c:pt idx="134">
                  <c:v>63.72</c:v>
                </c:pt>
                <c:pt idx="135">
                  <c:v>81.7</c:v>
                </c:pt>
                <c:pt idx="136">
                  <c:v>76.5</c:v>
                </c:pt>
                <c:pt idx="137">
                  <c:v>69.5</c:v>
                </c:pt>
                <c:pt idx="138">
                  <c:v>70.5</c:v>
                </c:pt>
                <c:pt idx="139">
                  <c:v>51.5</c:v>
                </c:pt>
                <c:pt idx="140">
                  <c:v>82.0</c:v>
                </c:pt>
                <c:pt idx="141">
                  <c:v>82.9</c:v>
                </c:pt>
                <c:pt idx="142">
                  <c:v>70.26</c:v>
                </c:pt>
                <c:pt idx="143">
                  <c:v>71.0</c:v>
                </c:pt>
                <c:pt idx="144">
                  <c:v>63.43</c:v>
                </c:pt>
                <c:pt idx="145">
                  <c:v>75.1</c:v>
                </c:pt>
                <c:pt idx="146">
                  <c:v>72.4</c:v>
                </c:pt>
                <c:pt idx="147">
                  <c:v>64.23</c:v>
                </c:pt>
                <c:pt idx="148">
                  <c:v>71.4</c:v>
                </c:pt>
                <c:pt idx="149">
                  <c:v>77.3</c:v>
                </c:pt>
                <c:pt idx="150">
                  <c:v>76.5</c:v>
                </c:pt>
                <c:pt idx="151">
                  <c:v>67.9</c:v>
                </c:pt>
                <c:pt idx="152">
                  <c:v>60.8</c:v>
                </c:pt>
                <c:pt idx="153">
                  <c:v>72.1</c:v>
                </c:pt>
                <c:pt idx="154">
                  <c:v>76.6</c:v>
                </c:pt>
                <c:pt idx="155">
                  <c:v>81.4</c:v>
                </c:pt>
                <c:pt idx="156">
                  <c:v>79.1</c:v>
                </c:pt>
                <c:pt idx="157">
                  <c:v>77.3</c:v>
                </c:pt>
                <c:pt idx="158">
                  <c:v>70.1</c:v>
                </c:pt>
                <c:pt idx="159">
                  <c:v>65.0</c:v>
                </c:pt>
                <c:pt idx="160">
                  <c:v>75.8</c:v>
                </c:pt>
                <c:pt idx="161">
                  <c:v>76.5</c:v>
                </c:pt>
                <c:pt idx="162">
                  <c:v>75.2</c:v>
                </c:pt>
                <c:pt idx="163">
                  <c:v>67.6</c:v>
                </c:pt>
                <c:pt idx="164">
                  <c:v>58.96</c:v>
                </c:pt>
                <c:pt idx="165">
                  <c:v>60.01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50A-4173-BBA4-2BD6334D3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782592"/>
        <c:axId val="1644785984"/>
      </c:scatterChart>
      <c:valAx>
        <c:axId val="1644782592"/>
        <c:scaling>
          <c:orientation val="minMax"/>
          <c:max val="3900.0"/>
          <c:min val="1500.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KiloCalories per person per day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4785984"/>
        <c:crosses val="autoZero"/>
        <c:crossBetween val="midCat"/>
      </c:valAx>
      <c:valAx>
        <c:axId val="1644785984"/>
        <c:scaling>
          <c:orientation val="minMax"/>
          <c:max val="84.0"/>
          <c:min val="46.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Life Expectancy (years)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47825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Relationship between access to water, malnutrition, and income</a:t>
            </a:r>
          </a:p>
        </c:rich>
      </c:tx>
      <c:layout>
        <c:manualLayout>
          <c:xMode val="edge"/>
          <c:yMode val="edge"/>
          <c:x val="0.170093155123532"/>
          <c:y val="0.013386880856760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5501605737922"/>
          <c:y val="0.0835476288355522"/>
          <c:w val="0.869220922111346"/>
          <c:h val="0.843888730776123"/>
        </c:manualLayout>
      </c:layout>
      <c:bubbleChart>
        <c:varyColors val="0"/>
        <c:ser>
          <c:idx val="0"/>
          <c:order val="0"/>
          <c:invertIfNegative val="0"/>
          <c:trendline>
            <c:trendlineType val="linear"/>
            <c:dispRSqr val="1"/>
            <c:dispEq val="1"/>
            <c:trendlineLbl>
              <c:layout>
                <c:manualLayout>
                  <c:x val="0.0908044635368332"/>
                  <c:y val="-0.530415414940602"/>
                </c:manualLayout>
              </c:layout>
              <c:numFmt formatCode="General" sourceLinked="0"/>
              <c:spPr>
                <a:solidFill>
                  <a:srgbClr val="FFFF00"/>
                </a:solidFill>
              </c:spPr>
            </c:trendlineLbl>
          </c:trendline>
          <c:xVal>
            <c:numRef>
              <c:f>'Data#4'!$B$2:$B$127</c:f>
              <c:numCache>
                <c:formatCode>General</c:formatCode>
                <c:ptCount val="126"/>
                <c:pt idx="0">
                  <c:v>98.0</c:v>
                </c:pt>
                <c:pt idx="1">
                  <c:v>95.0</c:v>
                </c:pt>
                <c:pt idx="2">
                  <c:v>51.0</c:v>
                </c:pt>
                <c:pt idx="3">
                  <c:v>91.0</c:v>
                </c:pt>
                <c:pt idx="4">
                  <c:v>97.0</c:v>
                </c:pt>
                <c:pt idx="5">
                  <c:v>98.0</c:v>
                </c:pt>
                <c:pt idx="6">
                  <c:v>80.0</c:v>
                </c:pt>
                <c:pt idx="7">
                  <c:v>81.0</c:v>
                </c:pt>
                <c:pt idx="8">
                  <c:v>100.0</c:v>
                </c:pt>
                <c:pt idx="9">
                  <c:v>100.0</c:v>
                </c:pt>
                <c:pt idx="10">
                  <c:v>98.0</c:v>
                </c:pt>
                <c:pt idx="11">
                  <c:v>75.0</c:v>
                </c:pt>
                <c:pt idx="12">
                  <c:v>96.0</c:v>
                </c:pt>
                <c:pt idx="13">
                  <c:v>88.0</c:v>
                </c:pt>
                <c:pt idx="14">
                  <c:v>99.0</c:v>
                </c:pt>
                <c:pt idx="15">
                  <c:v>96.0</c:v>
                </c:pt>
                <c:pt idx="16">
                  <c:v>98.0</c:v>
                </c:pt>
                <c:pt idx="17">
                  <c:v>100.0</c:v>
                </c:pt>
                <c:pt idx="18">
                  <c:v>79.0</c:v>
                </c:pt>
                <c:pt idx="19">
                  <c:v>72.0</c:v>
                </c:pt>
                <c:pt idx="20">
                  <c:v>64.0</c:v>
                </c:pt>
                <c:pt idx="21">
                  <c:v>77.0</c:v>
                </c:pt>
                <c:pt idx="22">
                  <c:v>100.0</c:v>
                </c:pt>
                <c:pt idx="23">
                  <c:v>67.0</c:v>
                </c:pt>
                <c:pt idx="24">
                  <c:v>51.0</c:v>
                </c:pt>
                <c:pt idx="25">
                  <c:v>91.0</c:v>
                </c:pt>
                <c:pt idx="26">
                  <c:v>92.0</c:v>
                </c:pt>
                <c:pt idx="27">
                  <c:v>95.0</c:v>
                </c:pt>
                <c:pt idx="28">
                  <c:v>45.0</c:v>
                </c:pt>
                <c:pt idx="29">
                  <c:v>71.0</c:v>
                </c:pt>
                <c:pt idx="30">
                  <c:v>80.0</c:v>
                </c:pt>
                <c:pt idx="31">
                  <c:v>100.0</c:v>
                </c:pt>
                <c:pt idx="32">
                  <c:v>88.0</c:v>
                </c:pt>
                <c:pt idx="33">
                  <c:v>88.0</c:v>
                </c:pt>
                <c:pt idx="34">
                  <c:v>94.0</c:v>
                </c:pt>
                <c:pt idx="35">
                  <c:v>99.0</c:v>
                </c:pt>
                <c:pt idx="36">
                  <c:v>88.0</c:v>
                </c:pt>
                <c:pt idx="37">
                  <c:v>51.0</c:v>
                </c:pt>
                <c:pt idx="38">
                  <c:v>61.0</c:v>
                </c:pt>
                <c:pt idx="39">
                  <c:v>44.0</c:v>
                </c:pt>
                <c:pt idx="40">
                  <c:v>87.0</c:v>
                </c:pt>
                <c:pt idx="41">
                  <c:v>89.0</c:v>
                </c:pt>
                <c:pt idx="42">
                  <c:v>98.0</c:v>
                </c:pt>
                <c:pt idx="43">
                  <c:v>100.0</c:v>
                </c:pt>
                <c:pt idx="44">
                  <c:v>86.0</c:v>
                </c:pt>
                <c:pt idx="45">
                  <c:v>92.0</c:v>
                </c:pt>
                <c:pt idx="46">
                  <c:v>74.0</c:v>
                </c:pt>
                <c:pt idx="47">
                  <c:v>64.0</c:v>
                </c:pt>
                <c:pt idx="48">
                  <c:v>94.0</c:v>
                </c:pt>
                <c:pt idx="49">
                  <c:v>69.0</c:v>
                </c:pt>
                <c:pt idx="50">
                  <c:v>87.0</c:v>
                </c:pt>
                <c:pt idx="51">
                  <c:v>100.0</c:v>
                </c:pt>
                <c:pt idx="52">
                  <c:v>92.0</c:v>
                </c:pt>
                <c:pt idx="53">
                  <c:v>82.0</c:v>
                </c:pt>
                <c:pt idx="54">
                  <c:v>81.0</c:v>
                </c:pt>
                <c:pt idx="55">
                  <c:v>93.0</c:v>
                </c:pt>
                <c:pt idx="56">
                  <c:v>97.0</c:v>
                </c:pt>
                <c:pt idx="57">
                  <c:v>96.0</c:v>
                </c:pt>
                <c:pt idx="58">
                  <c:v>59.0</c:v>
                </c:pt>
                <c:pt idx="59">
                  <c:v>99.0</c:v>
                </c:pt>
                <c:pt idx="60">
                  <c:v>90.0</c:v>
                </c:pt>
                <c:pt idx="61">
                  <c:v>67.0</c:v>
                </c:pt>
                <c:pt idx="62">
                  <c:v>100.0</c:v>
                </c:pt>
                <c:pt idx="63">
                  <c:v>81.0</c:v>
                </c:pt>
                <c:pt idx="64">
                  <c:v>73.0</c:v>
                </c:pt>
                <c:pt idx="65">
                  <c:v>54.0</c:v>
                </c:pt>
                <c:pt idx="66">
                  <c:v>100.0</c:v>
                </c:pt>
                <c:pt idx="67">
                  <c:v>46.0</c:v>
                </c:pt>
                <c:pt idx="68">
                  <c:v>83.0</c:v>
                </c:pt>
                <c:pt idx="69">
                  <c:v>100.0</c:v>
                </c:pt>
                <c:pt idx="70">
                  <c:v>98.0</c:v>
                </c:pt>
                <c:pt idx="71">
                  <c:v>64.0</c:v>
                </c:pt>
                <c:pt idx="72">
                  <c:v>50.0</c:v>
                </c:pt>
                <c:pt idx="73">
                  <c:v>96.0</c:v>
                </c:pt>
                <c:pt idx="74">
                  <c:v>96.0</c:v>
                </c:pt>
                <c:pt idx="75">
                  <c:v>82.0</c:v>
                </c:pt>
                <c:pt idx="76">
                  <c:v>98.0</c:v>
                </c:pt>
                <c:pt idx="77">
                  <c:v>83.0</c:v>
                </c:pt>
                <c:pt idx="78">
                  <c:v>47.0</c:v>
                </c:pt>
                <c:pt idx="79">
                  <c:v>93.0</c:v>
                </c:pt>
                <c:pt idx="80">
                  <c:v>89.0</c:v>
                </c:pt>
                <c:pt idx="81">
                  <c:v>100.0</c:v>
                </c:pt>
                <c:pt idx="82">
                  <c:v>85.0</c:v>
                </c:pt>
                <c:pt idx="83">
                  <c:v>49.0</c:v>
                </c:pt>
                <c:pt idx="84">
                  <c:v>58.0</c:v>
                </c:pt>
                <c:pt idx="85">
                  <c:v>89.0</c:v>
                </c:pt>
                <c:pt idx="86">
                  <c:v>92.0</c:v>
                </c:pt>
                <c:pt idx="87">
                  <c:v>93.0</c:v>
                </c:pt>
                <c:pt idx="88">
                  <c:v>41.0</c:v>
                </c:pt>
                <c:pt idx="89">
                  <c:v>86.0</c:v>
                </c:pt>
                <c:pt idx="90">
                  <c:v>85.0</c:v>
                </c:pt>
                <c:pt idx="91">
                  <c:v>92.0</c:v>
                </c:pt>
                <c:pt idx="92">
                  <c:v>89.0</c:v>
                </c:pt>
                <c:pt idx="93">
                  <c:v>67.0</c:v>
                </c:pt>
                <c:pt idx="94">
                  <c:v>89.0</c:v>
                </c:pt>
                <c:pt idx="95">
                  <c:v>90.0</c:v>
                </c:pt>
                <c:pt idx="96">
                  <c:v>72.0</c:v>
                </c:pt>
                <c:pt idx="97">
                  <c:v>99.0</c:v>
                </c:pt>
                <c:pt idx="98">
                  <c:v>55.0</c:v>
                </c:pt>
                <c:pt idx="99">
                  <c:v>100.0</c:v>
                </c:pt>
                <c:pt idx="100">
                  <c:v>70.0</c:v>
                </c:pt>
                <c:pt idx="101">
                  <c:v>91.0</c:v>
                </c:pt>
                <c:pt idx="102">
                  <c:v>91.0</c:v>
                </c:pt>
                <c:pt idx="103">
                  <c:v>65.0</c:v>
                </c:pt>
                <c:pt idx="104">
                  <c:v>92.0</c:v>
                </c:pt>
                <c:pt idx="105">
                  <c:v>71.0</c:v>
                </c:pt>
                <c:pt idx="106">
                  <c:v>90.0</c:v>
                </c:pt>
                <c:pt idx="107">
                  <c:v>64.0</c:v>
                </c:pt>
                <c:pt idx="108">
                  <c:v>55.0</c:v>
                </c:pt>
                <c:pt idx="109">
                  <c:v>96.0</c:v>
                </c:pt>
                <c:pt idx="110">
                  <c:v>69.0</c:v>
                </c:pt>
                <c:pt idx="111">
                  <c:v>61.0</c:v>
                </c:pt>
                <c:pt idx="112">
                  <c:v>94.0</c:v>
                </c:pt>
                <c:pt idx="113">
                  <c:v>94.0</c:v>
                </c:pt>
                <c:pt idx="114">
                  <c:v>100.0</c:v>
                </c:pt>
                <c:pt idx="115">
                  <c:v>98.0</c:v>
                </c:pt>
                <c:pt idx="116">
                  <c:v>72.0</c:v>
                </c:pt>
                <c:pt idx="117">
                  <c:v>98.0</c:v>
                </c:pt>
                <c:pt idx="118">
                  <c:v>99.0</c:v>
                </c:pt>
                <c:pt idx="119">
                  <c:v>90.0</c:v>
                </c:pt>
                <c:pt idx="120">
                  <c:v>90.0</c:v>
                </c:pt>
                <c:pt idx="121">
                  <c:v>95.0</c:v>
                </c:pt>
                <c:pt idx="122">
                  <c:v>97.0</c:v>
                </c:pt>
                <c:pt idx="123">
                  <c:v>67.0</c:v>
                </c:pt>
                <c:pt idx="124">
                  <c:v>61.0</c:v>
                </c:pt>
                <c:pt idx="125">
                  <c:v>80.0</c:v>
                </c:pt>
              </c:numCache>
            </c:numRef>
          </c:xVal>
          <c:yVal>
            <c:numRef>
              <c:f>'Data#4'!$C$2:$C$127</c:f>
              <c:numCache>
                <c:formatCode>General</c:formatCode>
                <c:ptCount val="126"/>
                <c:pt idx="0">
                  <c:v>7.8</c:v>
                </c:pt>
                <c:pt idx="1">
                  <c:v>4.5</c:v>
                </c:pt>
                <c:pt idx="2">
                  <c:v>15.2</c:v>
                </c:pt>
                <c:pt idx="3">
                  <c:v>3.9</c:v>
                </c:pt>
                <c:pt idx="4">
                  <c:v>0.4</c:v>
                </c:pt>
                <c:pt idx="5">
                  <c:v>1.7</c:v>
                </c:pt>
                <c:pt idx="6">
                  <c:v>5.8</c:v>
                </c:pt>
                <c:pt idx="7">
                  <c:v>26.8</c:v>
                </c:pt>
                <c:pt idx="8">
                  <c:v>1.6</c:v>
                </c:pt>
                <c:pt idx="9">
                  <c:v>0.5</c:v>
                </c:pt>
                <c:pt idx="10">
                  <c:v>1.5</c:v>
                </c:pt>
                <c:pt idx="11">
                  <c:v>6.9</c:v>
                </c:pt>
                <c:pt idx="12">
                  <c:v>3.3</c:v>
                </c:pt>
                <c:pt idx="13">
                  <c:v>1.6</c:v>
                </c:pt>
                <c:pt idx="14">
                  <c:v>1.2</c:v>
                </c:pt>
                <c:pt idx="15">
                  <c:v>3.8</c:v>
                </c:pt>
                <c:pt idx="16">
                  <c:v>1.1</c:v>
                </c:pt>
                <c:pt idx="17">
                  <c:v>1.0</c:v>
                </c:pt>
                <c:pt idx="18">
                  <c:v>20.1</c:v>
                </c:pt>
                <c:pt idx="19">
                  <c:v>14.2</c:v>
                </c:pt>
                <c:pt idx="20">
                  <c:v>17.0</c:v>
                </c:pt>
                <c:pt idx="21">
                  <c:v>7.3</c:v>
                </c:pt>
                <c:pt idx="22">
                  <c:v>0.2</c:v>
                </c:pt>
                <c:pt idx="23">
                  <c:v>11.8</c:v>
                </c:pt>
                <c:pt idx="24">
                  <c:v>15.0</c:v>
                </c:pt>
                <c:pt idx="25">
                  <c:v>3.5</c:v>
                </c:pt>
                <c:pt idx="26">
                  <c:v>1.3</c:v>
                </c:pt>
                <c:pt idx="27">
                  <c:v>13.3</c:v>
                </c:pt>
                <c:pt idx="28">
                  <c:v>17.6</c:v>
                </c:pt>
                <c:pt idx="29">
                  <c:v>3.4</c:v>
                </c:pt>
                <c:pt idx="30">
                  <c:v>11.1</c:v>
                </c:pt>
                <c:pt idx="31">
                  <c:v>0.3</c:v>
                </c:pt>
                <c:pt idx="32">
                  <c:v>14.6</c:v>
                </c:pt>
                <c:pt idx="33">
                  <c:v>2.4</c:v>
                </c:pt>
                <c:pt idx="34">
                  <c:v>1.4</c:v>
                </c:pt>
                <c:pt idx="35">
                  <c:v>4.5</c:v>
                </c:pt>
                <c:pt idx="36">
                  <c:v>2.1</c:v>
                </c:pt>
                <c:pt idx="37">
                  <c:v>5.1</c:v>
                </c:pt>
                <c:pt idx="38">
                  <c:v>12.8</c:v>
                </c:pt>
                <c:pt idx="39">
                  <c:v>17.5</c:v>
                </c:pt>
                <c:pt idx="40">
                  <c:v>2.5</c:v>
                </c:pt>
                <c:pt idx="41">
                  <c:v>4.4</c:v>
                </c:pt>
                <c:pt idx="42">
                  <c:v>1.0</c:v>
                </c:pt>
                <c:pt idx="43">
                  <c:v>0.1</c:v>
                </c:pt>
                <c:pt idx="44">
                  <c:v>6.0</c:v>
                </c:pt>
                <c:pt idx="45">
                  <c:v>8.0</c:v>
                </c:pt>
                <c:pt idx="46">
                  <c:v>7.9</c:v>
                </c:pt>
                <c:pt idx="47">
                  <c:v>7.9</c:v>
                </c:pt>
                <c:pt idx="48">
                  <c:v>4.2</c:v>
                </c:pt>
                <c:pt idx="49">
                  <c:v>9.1</c:v>
                </c:pt>
                <c:pt idx="50">
                  <c:v>4.2</c:v>
                </c:pt>
                <c:pt idx="51">
                  <c:v>0.3</c:v>
                </c:pt>
                <c:pt idx="52">
                  <c:v>24.3</c:v>
                </c:pt>
                <c:pt idx="53">
                  <c:v>12.0</c:v>
                </c:pt>
                <c:pt idx="54">
                  <c:v>3.1</c:v>
                </c:pt>
                <c:pt idx="55">
                  <c:v>2.1</c:v>
                </c:pt>
                <c:pt idx="56">
                  <c:v>1.0</c:v>
                </c:pt>
                <c:pt idx="57">
                  <c:v>1.7</c:v>
                </c:pt>
                <c:pt idx="58">
                  <c:v>7.1</c:v>
                </c:pt>
                <c:pt idx="59">
                  <c:v>0.6</c:v>
                </c:pt>
                <c:pt idx="60">
                  <c:v>1.8</c:v>
                </c:pt>
                <c:pt idx="61">
                  <c:v>15.4</c:v>
                </c:pt>
                <c:pt idx="62">
                  <c:v>1.4</c:v>
                </c:pt>
                <c:pt idx="63">
                  <c:v>4.7</c:v>
                </c:pt>
                <c:pt idx="64">
                  <c:v>8.6</c:v>
                </c:pt>
                <c:pt idx="65">
                  <c:v>2.0</c:v>
                </c:pt>
                <c:pt idx="66">
                  <c:v>0.6</c:v>
                </c:pt>
                <c:pt idx="67">
                  <c:v>12.6</c:v>
                </c:pt>
                <c:pt idx="68">
                  <c:v>9.0</c:v>
                </c:pt>
                <c:pt idx="69">
                  <c:v>2.4</c:v>
                </c:pt>
                <c:pt idx="70">
                  <c:v>18.9</c:v>
                </c:pt>
                <c:pt idx="71">
                  <c:v>19.9</c:v>
                </c:pt>
                <c:pt idx="72">
                  <c:v>21.7</c:v>
                </c:pt>
                <c:pt idx="73">
                  <c:v>4.0</c:v>
                </c:pt>
                <c:pt idx="74">
                  <c:v>0.5</c:v>
                </c:pt>
                <c:pt idx="75">
                  <c:v>3.9</c:v>
                </c:pt>
                <c:pt idx="76">
                  <c:v>1.1</c:v>
                </c:pt>
                <c:pt idx="77">
                  <c:v>3.6</c:v>
                </c:pt>
                <c:pt idx="78">
                  <c:v>7.9</c:v>
                </c:pt>
                <c:pt idx="79">
                  <c:v>6.5</c:v>
                </c:pt>
                <c:pt idx="80">
                  <c:v>25.4</c:v>
                </c:pt>
                <c:pt idx="81">
                  <c:v>0.1</c:v>
                </c:pt>
                <c:pt idx="82">
                  <c:v>2.7</c:v>
                </c:pt>
                <c:pt idx="83">
                  <c:v>19.0</c:v>
                </c:pt>
                <c:pt idx="84">
                  <c:v>15.1</c:v>
                </c:pt>
                <c:pt idx="85">
                  <c:v>1.6</c:v>
                </c:pt>
                <c:pt idx="86">
                  <c:v>17.5</c:v>
                </c:pt>
                <c:pt idx="87">
                  <c:v>1.3</c:v>
                </c:pt>
                <c:pt idx="88">
                  <c:v>6.8</c:v>
                </c:pt>
                <c:pt idx="89">
                  <c:v>0.7</c:v>
                </c:pt>
                <c:pt idx="90">
                  <c:v>2.2</c:v>
                </c:pt>
                <c:pt idx="91">
                  <c:v>4.8</c:v>
                </c:pt>
                <c:pt idx="92">
                  <c:v>0.9</c:v>
                </c:pt>
                <c:pt idx="93">
                  <c:v>6.9</c:v>
                </c:pt>
                <c:pt idx="94">
                  <c:v>4.3</c:v>
                </c:pt>
                <c:pt idx="95">
                  <c:v>1.0</c:v>
                </c:pt>
                <c:pt idx="96">
                  <c:v>7.8</c:v>
                </c:pt>
                <c:pt idx="97">
                  <c:v>0.6</c:v>
                </c:pt>
                <c:pt idx="98">
                  <c:v>11.1</c:v>
                </c:pt>
                <c:pt idx="99">
                  <c:v>1.9</c:v>
                </c:pt>
                <c:pt idx="100">
                  <c:v>6.0</c:v>
                </c:pt>
                <c:pt idx="101">
                  <c:v>5.4</c:v>
                </c:pt>
                <c:pt idx="102">
                  <c:v>4.7</c:v>
                </c:pt>
                <c:pt idx="103">
                  <c:v>17.8</c:v>
                </c:pt>
                <c:pt idx="104">
                  <c:v>2.8</c:v>
                </c:pt>
                <c:pt idx="105">
                  <c:v>3.1</c:v>
                </c:pt>
                <c:pt idx="106">
                  <c:v>4.4</c:v>
                </c:pt>
                <c:pt idx="107">
                  <c:v>6.0</c:v>
                </c:pt>
                <c:pt idx="108">
                  <c:v>9.0</c:v>
                </c:pt>
                <c:pt idx="109">
                  <c:v>3.1</c:v>
                </c:pt>
                <c:pt idx="110">
                  <c:v>16.9</c:v>
                </c:pt>
                <c:pt idx="111">
                  <c:v>8.6</c:v>
                </c:pt>
                <c:pt idx="112">
                  <c:v>1.0</c:v>
                </c:pt>
                <c:pt idx="113">
                  <c:v>6.5</c:v>
                </c:pt>
                <c:pt idx="114">
                  <c:v>2.4</c:v>
                </c:pt>
                <c:pt idx="115">
                  <c:v>0.3</c:v>
                </c:pt>
                <c:pt idx="116">
                  <c:v>7.4</c:v>
                </c:pt>
                <c:pt idx="117">
                  <c:v>1.3</c:v>
                </c:pt>
                <c:pt idx="118">
                  <c:v>0.2</c:v>
                </c:pt>
                <c:pt idx="119">
                  <c:v>5.4</c:v>
                </c:pt>
                <c:pt idx="120">
                  <c:v>2.4</c:v>
                </c:pt>
                <c:pt idx="121">
                  <c:v>9.7</c:v>
                </c:pt>
                <c:pt idx="122">
                  <c:v>0.6</c:v>
                </c:pt>
                <c:pt idx="123">
                  <c:v>21.0</c:v>
                </c:pt>
                <c:pt idx="124">
                  <c:v>7.4</c:v>
                </c:pt>
                <c:pt idx="125">
                  <c:v>4.1</c:v>
                </c:pt>
              </c:numCache>
            </c:numRef>
          </c:yVal>
          <c:bubbleSize>
            <c:numRef>
              <c:f>'Data#4'!$D$2:$D$127</c:f>
              <c:numCache>
                <c:formatCode>_([$$-409]* #,##0.00_);_([$$-409]* \(#,##0.00\);_([$$-409]* "-"??_);_(@_)</c:formatCode>
                <c:ptCount val="126"/>
                <c:pt idx="0">
                  <c:v>1965.7072303025</c:v>
                </c:pt>
                <c:pt idx="1">
                  <c:v>2255.22548201395</c:v>
                </c:pt>
                <c:pt idx="2">
                  <c:v>629.955306193072</c:v>
                </c:pt>
                <c:pt idx="3">
                  <c:v>13495.1274662981</c:v>
                </c:pt>
                <c:pt idx="4">
                  <c:v>11601.6302229877</c:v>
                </c:pt>
                <c:pt idx="5">
                  <c:v>1520.03393087013</c:v>
                </c:pt>
                <c:pt idx="6">
                  <c:v>2344.81093461754</c:v>
                </c:pt>
                <c:pt idx="7">
                  <c:v>588.369177816048</c:v>
                </c:pt>
                <c:pt idx="8">
                  <c:v>9783.98417323239</c:v>
                </c:pt>
                <c:pt idx="9">
                  <c:v>2890.34567485281</c:v>
                </c:pt>
                <c:pt idx="10">
                  <c:v>3754.12286207563</c:v>
                </c:pt>
                <c:pt idx="11">
                  <c:v>378.051791508342</c:v>
                </c:pt>
                <c:pt idx="12">
                  <c:v>1445.76000244112</c:v>
                </c:pt>
                <c:pt idx="13">
                  <c:v>1276.12861431001</c:v>
                </c:pt>
                <c:pt idx="14">
                  <c:v>2225.29015323997</c:v>
                </c:pt>
                <c:pt idx="15">
                  <c:v>4377.55574110337</c:v>
                </c:pt>
                <c:pt idx="16">
                  <c:v>4803.3982437577</c:v>
                </c:pt>
                <c:pt idx="17">
                  <c:v>2661.64013893163</c:v>
                </c:pt>
                <c:pt idx="18">
                  <c:v>285.803026274338</c:v>
                </c:pt>
                <c:pt idx="19">
                  <c:v>186.954843246422</c:v>
                </c:pt>
                <c:pt idx="20">
                  <c:v>590.4521123551129</c:v>
                </c:pt>
                <c:pt idx="21">
                  <c:v>899.827557934528</c:v>
                </c:pt>
                <c:pt idx="22">
                  <c:v>26229.7430814604</c:v>
                </c:pt>
                <c:pt idx="23">
                  <c:v>369.875801444941</c:v>
                </c:pt>
                <c:pt idx="24">
                  <c:v>308.400900334981</c:v>
                </c:pt>
                <c:pt idx="25">
                  <c:v>2639.54156021836</c:v>
                </c:pt>
                <c:pt idx="26">
                  <c:v>3362.46560040577</c:v>
                </c:pt>
                <c:pt idx="27">
                  <c:v>436.234525848648</c:v>
                </c:pt>
                <c:pt idx="28">
                  <c:v>351.5584072972</c:v>
                </c:pt>
                <c:pt idx="29">
                  <c:v>1421.33250898</c:v>
                </c:pt>
                <c:pt idx="30">
                  <c:v>1091.20033304811</c:v>
                </c:pt>
                <c:pt idx="31">
                  <c:v>8041.97453439535</c:v>
                </c:pt>
                <c:pt idx="32">
                  <c:v>1173.82653667096</c:v>
                </c:pt>
                <c:pt idx="33">
                  <c:v>4176.34437526372</c:v>
                </c:pt>
                <c:pt idx="34">
                  <c:v>1837.00858391267</c:v>
                </c:pt>
                <c:pt idx="35">
                  <c:v>1976.61482988293</c:v>
                </c:pt>
                <c:pt idx="36">
                  <c:v>2629.93790475724</c:v>
                </c:pt>
                <c:pt idx="37">
                  <c:v>8875.13821208553</c:v>
                </c:pt>
                <c:pt idx="38">
                  <c:v>214.828338087698</c:v>
                </c:pt>
                <c:pt idx="39">
                  <c:v>229.676952502584</c:v>
                </c:pt>
                <c:pt idx="40">
                  <c:v>8594.7519084383</c:v>
                </c:pt>
                <c:pt idx="41">
                  <c:v>660.243830952572</c:v>
                </c:pt>
                <c:pt idx="42">
                  <c:v>2251.8476004464</c:v>
                </c:pt>
                <c:pt idx="43">
                  <c:v>26206.5482662757</c:v>
                </c:pt>
                <c:pt idx="44">
                  <c:v>402.695327511503</c:v>
                </c:pt>
                <c:pt idx="45">
                  <c:v>1892.33260731045</c:v>
                </c:pt>
                <c:pt idx="46">
                  <c:v>398.999031158385</c:v>
                </c:pt>
                <c:pt idx="47">
                  <c:v>220.894935477032</c:v>
                </c:pt>
                <c:pt idx="48">
                  <c:v>1210.56955849834</c:v>
                </c:pt>
                <c:pt idx="49">
                  <c:v>513.438240790293</c:v>
                </c:pt>
                <c:pt idx="50">
                  <c:v>1440.68005458186</c:v>
                </c:pt>
                <c:pt idx="51">
                  <c:v>5947.15830862599</c:v>
                </c:pt>
                <c:pt idx="52">
                  <c:v>837.746401116074</c:v>
                </c:pt>
                <c:pt idx="53">
                  <c:v>1206.99106546188</c:v>
                </c:pt>
                <c:pt idx="54">
                  <c:v>1145.35642669784</c:v>
                </c:pt>
                <c:pt idx="55">
                  <c:v>3938.66895794991</c:v>
                </c:pt>
                <c:pt idx="56">
                  <c:v>2588.6689613739</c:v>
                </c:pt>
                <c:pt idx="57">
                  <c:v>2629.91140904074</c:v>
                </c:pt>
                <c:pt idx="58">
                  <c:v>478.219490584599</c:v>
                </c:pt>
                <c:pt idx="59">
                  <c:v>25308.0849236303</c:v>
                </c:pt>
                <c:pt idx="60">
                  <c:v>468.346656148591</c:v>
                </c:pt>
                <c:pt idx="61">
                  <c:v>591.858183574723</c:v>
                </c:pt>
                <c:pt idx="62">
                  <c:v>6896.23090936618</c:v>
                </c:pt>
                <c:pt idx="63">
                  <c:v>518.984125995108</c:v>
                </c:pt>
                <c:pt idx="64">
                  <c:v>785.552363450564</c:v>
                </c:pt>
                <c:pt idx="65">
                  <c:v>7885.46803690446</c:v>
                </c:pt>
                <c:pt idx="66">
                  <c:v>2283.79802347616</c:v>
                </c:pt>
                <c:pt idx="67">
                  <c:v>433.786990904855</c:v>
                </c:pt>
                <c:pt idx="68">
                  <c:v>182.875479311572</c:v>
                </c:pt>
                <c:pt idx="69">
                  <c:v>5345.21341496944</c:v>
                </c:pt>
                <c:pt idx="70">
                  <c:v>4030.63587229282</c:v>
                </c:pt>
                <c:pt idx="71">
                  <c:v>273.253795886771</c:v>
                </c:pt>
                <c:pt idx="72">
                  <c:v>623.3743765894</c:v>
                </c:pt>
                <c:pt idx="73">
                  <c:v>6333.0823886765</c:v>
                </c:pt>
                <c:pt idx="74">
                  <c:v>1007.1355938575</c:v>
                </c:pt>
                <c:pt idx="75">
                  <c:v>893.9924451042569</c:v>
                </c:pt>
                <c:pt idx="76">
                  <c:v>2309.47197282739</c:v>
                </c:pt>
                <c:pt idx="77">
                  <c:v>1908.304416</c:v>
                </c:pt>
                <c:pt idx="78">
                  <c:v>401.565265093032</c:v>
                </c:pt>
                <c:pt idx="79">
                  <c:v>2749.27448189239</c:v>
                </c:pt>
                <c:pt idx="80">
                  <c:v>274.872862106462</c:v>
                </c:pt>
                <c:pt idx="81">
                  <c:v>27348.4743595301</c:v>
                </c:pt>
                <c:pt idx="82">
                  <c:v>1993.3838342133</c:v>
                </c:pt>
                <c:pt idx="83">
                  <c:v>365.934225445998</c:v>
                </c:pt>
                <c:pt idx="84">
                  <c:v>565.994797366662</c:v>
                </c:pt>
                <c:pt idx="85">
                  <c:v>11701.4965480232</c:v>
                </c:pt>
                <c:pt idx="86">
                  <c:v>672.154750575493</c:v>
                </c:pt>
                <c:pt idx="87">
                  <c:v>6654.39490859196</c:v>
                </c:pt>
                <c:pt idx="88">
                  <c:v>800.99024655958</c:v>
                </c:pt>
                <c:pt idx="89">
                  <c:v>1657.58323342008</c:v>
                </c:pt>
                <c:pt idx="90">
                  <c:v>3359.5174016406</c:v>
                </c:pt>
                <c:pt idx="91">
                  <c:v>1413.3662950442</c:v>
                </c:pt>
                <c:pt idx="92">
                  <c:v>2844.64167152532</c:v>
                </c:pt>
                <c:pt idx="93">
                  <c:v>370.592856587265</c:v>
                </c:pt>
                <c:pt idx="94">
                  <c:v>543.999039311542</c:v>
                </c:pt>
                <c:pt idx="95">
                  <c:v>16181.5840971804</c:v>
                </c:pt>
                <c:pt idx="96">
                  <c:v>615.253893556412</c:v>
                </c:pt>
                <c:pt idx="97">
                  <c:v>1444.1839674889</c:v>
                </c:pt>
                <c:pt idx="98">
                  <c:v>303.319168954931</c:v>
                </c:pt>
                <c:pt idx="99">
                  <c:v>33529.8305164389</c:v>
                </c:pt>
                <c:pt idx="100">
                  <c:v>1403.80316517758</c:v>
                </c:pt>
                <c:pt idx="101">
                  <c:v>3825.09378092212</c:v>
                </c:pt>
                <c:pt idx="102">
                  <c:v>1402.12167274313</c:v>
                </c:pt>
                <c:pt idx="103">
                  <c:v>561.84272139</c:v>
                </c:pt>
                <c:pt idx="104">
                  <c:v>2859.73206273466</c:v>
                </c:pt>
                <c:pt idx="105">
                  <c:v>1813.54490814426</c:v>
                </c:pt>
                <c:pt idx="106">
                  <c:v>1525.80929335718</c:v>
                </c:pt>
                <c:pt idx="107">
                  <c:v>484.007922541284</c:v>
                </c:pt>
                <c:pt idx="108">
                  <c:v>473.88123646</c:v>
                </c:pt>
                <c:pt idx="109">
                  <c:v>2712.50801602598</c:v>
                </c:pt>
                <c:pt idx="110">
                  <c:v>451.982598570427</c:v>
                </c:pt>
                <c:pt idx="111">
                  <c:v>352.041066992651</c:v>
                </c:pt>
                <c:pt idx="112">
                  <c:v>10959.6637105469</c:v>
                </c:pt>
                <c:pt idx="113">
                  <c:v>3143.53386896672</c:v>
                </c:pt>
                <c:pt idx="114">
                  <c:v>5741.41039771238</c:v>
                </c:pt>
                <c:pt idx="115">
                  <c:v>1643.08890702966</c:v>
                </c:pt>
                <c:pt idx="116">
                  <c:v>392.708800138745</c:v>
                </c:pt>
                <c:pt idx="117">
                  <c:v>1483.94381932313</c:v>
                </c:pt>
                <c:pt idx="118">
                  <c:v>38710.8854415369</c:v>
                </c:pt>
                <c:pt idx="119">
                  <c:v>992.761365448137</c:v>
                </c:pt>
                <c:pt idx="120">
                  <c:v>1538.08444282516</c:v>
                </c:pt>
                <c:pt idx="121">
                  <c:v>757.400928584434</c:v>
                </c:pt>
                <c:pt idx="122">
                  <c:v>1501.02077016536</c:v>
                </c:pt>
                <c:pt idx="123">
                  <c:v>608.596060127828</c:v>
                </c:pt>
                <c:pt idx="124">
                  <c:v>629.571571555221</c:v>
                </c:pt>
                <c:pt idx="125">
                  <c:v>580.223461443954</c:v>
                </c:pt>
              </c:numCache>
            </c:numRef>
          </c:bubbleSize>
          <c:bubble3D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ECA-49B2-AB1C-1D5ED1A8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582217664"/>
        <c:axId val="1585386224"/>
      </c:bubbleChart>
      <c:valAx>
        <c:axId val="1582217664"/>
        <c:scaling>
          <c:orientation val="minMax"/>
          <c:max val="108.0"/>
          <c:min val="38.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Proportion of the population using improved drinking water sources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44450">
            <a:solidFill>
              <a:schemeClr val="tx1"/>
            </a:solidFill>
          </a:ln>
        </c:spPr>
        <c:crossAx val="1585386224"/>
        <c:crosses val="autoZero"/>
        <c:crossBetween val="midCat"/>
      </c:valAx>
      <c:valAx>
        <c:axId val="1585386224"/>
        <c:scaling>
          <c:orientation val="minMax"/>
          <c:max val="28.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Malnutrition prevalence, weight for age (% of children under 5)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822176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Relationship between fertility rate and years</a:t>
            </a:r>
            <a:r>
              <a:rPr lang="en-US" baseline="0"/>
              <a:t> in school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0206343573250527"/>
                  <c:y val="-0.547654243219598"/>
                </c:manualLayout>
              </c:layout>
              <c:numFmt formatCode="General" sourceLinked="0"/>
              <c:spPr>
                <a:solidFill>
                  <a:srgbClr val="FFFF00"/>
                </a:solidFill>
              </c:spPr>
            </c:trendlineLbl>
          </c:trendline>
          <c:xVal>
            <c:numRef>
              <c:f>'[1]#1'!$B$2:$B$151</c:f>
              <c:numCache>
                <c:formatCode>General</c:formatCode>
                <c:ptCount val="150"/>
                <c:pt idx="0">
                  <c:v>5.141</c:v>
                </c:pt>
                <c:pt idx="1">
                  <c:v>7.574</c:v>
                </c:pt>
                <c:pt idx="2">
                  <c:v>6.375</c:v>
                </c:pt>
                <c:pt idx="3">
                  <c:v>6.852</c:v>
                </c:pt>
                <c:pt idx="4">
                  <c:v>5.001</c:v>
                </c:pt>
                <c:pt idx="5">
                  <c:v>4.207</c:v>
                </c:pt>
                <c:pt idx="6">
                  <c:v>4.642</c:v>
                </c:pt>
                <c:pt idx="7">
                  <c:v>4.782</c:v>
                </c:pt>
                <c:pt idx="8">
                  <c:v>4.981</c:v>
                </c:pt>
                <c:pt idx="9">
                  <c:v>4.927</c:v>
                </c:pt>
                <c:pt idx="10">
                  <c:v>5.263</c:v>
                </c:pt>
                <c:pt idx="11">
                  <c:v>6.123</c:v>
                </c:pt>
                <c:pt idx="12">
                  <c:v>2.389</c:v>
                </c:pt>
                <c:pt idx="13">
                  <c:v>5.775</c:v>
                </c:pt>
                <c:pt idx="14">
                  <c:v>4.868</c:v>
                </c:pt>
                <c:pt idx="15">
                  <c:v>4.451</c:v>
                </c:pt>
                <c:pt idx="16">
                  <c:v>4.695</c:v>
                </c:pt>
                <c:pt idx="17">
                  <c:v>3.264</c:v>
                </c:pt>
                <c:pt idx="18">
                  <c:v>4.616</c:v>
                </c:pt>
                <c:pt idx="19">
                  <c:v>2.706</c:v>
                </c:pt>
                <c:pt idx="20">
                  <c:v>2.208</c:v>
                </c:pt>
                <c:pt idx="21">
                  <c:v>2.894</c:v>
                </c:pt>
                <c:pt idx="22">
                  <c:v>5.471</c:v>
                </c:pt>
                <c:pt idx="23">
                  <c:v>4.086</c:v>
                </c:pt>
                <c:pt idx="24">
                  <c:v>3.838</c:v>
                </c:pt>
                <c:pt idx="25">
                  <c:v>3.844</c:v>
                </c:pt>
                <c:pt idx="26">
                  <c:v>4.528</c:v>
                </c:pt>
                <c:pt idx="27">
                  <c:v>5.964</c:v>
                </c:pt>
                <c:pt idx="28">
                  <c:v>6.039</c:v>
                </c:pt>
                <c:pt idx="29">
                  <c:v>2.505</c:v>
                </c:pt>
                <c:pt idx="30">
                  <c:v>3.212</c:v>
                </c:pt>
                <c:pt idx="31">
                  <c:v>4.491</c:v>
                </c:pt>
                <c:pt idx="32">
                  <c:v>5.287</c:v>
                </c:pt>
                <c:pt idx="33">
                  <c:v>4.945</c:v>
                </c:pt>
                <c:pt idx="34">
                  <c:v>6.002</c:v>
                </c:pt>
                <c:pt idx="35">
                  <c:v>4.859</c:v>
                </c:pt>
                <c:pt idx="36">
                  <c:v>1.959</c:v>
                </c:pt>
                <c:pt idx="37">
                  <c:v>5.731</c:v>
                </c:pt>
                <c:pt idx="38">
                  <c:v>3.92</c:v>
                </c:pt>
                <c:pt idx="39">
                  <c:v>4.099</c:v>
                </c:pt>
                <c:pt idx="40">
                  <c:v>2.023</c:v>
                </c:pt>
                <c:pt idx="41">
                  <c:v>2.82</c:v>
                </c:pt>
                <c:pt idx="42">
                  <c:v>2.541</c:v>
                </c:pt>
                <c:pt idx="43">
                  <c:v>3.003</c:v>
                </c:pt>
                <c:pt idx="44">
                  <c:v>3.05</c:v>
                </c:pt>
                <c:pt idx="45">
                  <c:v>5.012</c:v>
                </c:pt>
                <c:pt idx="46">
                  <c:v>2.209</c:v>
                </c:pt>
                <c:pt idx="47">
                  <c:v>2.807</c:v>
                </c:pt>
                <c:pt idx="48">
                  <c:v>2.665</c:v>
                </c:pt>
                <c:pt idx="49">
                  <c:v>1.917</c:v>
                </c:pt>
                <c:pt idx="50">
                  <c:v>2.06</c:v>
                </c:pt>
                <c:pt idx="51">
                  <c:v>2.884</c:v>
                </c:pt>
                <c:pt idx="52">
                  <c:v>2.37</c:v>
                </c:pt>
                <c:pt idx="53">
                  <c:v>1.768</c:v>
                </c:pt>
                <c:pt idx="54">
                  <c:v>2.316</c:v>
                </c:pt>
                <c:pt idx="55">
                  <c:v>1.663</c:v>
                </c:pt>
                <c:pt idx="56">
                  <c:v>2.292</c:v>
                </c:pt>
                <c:pt idx="57">
                  <c:v>2.702</c:v>
                </c:pt>
                <c:pt idx="58">
                  <c:v>4.459</c:v>
                </c:pt>
                <c:pt idx="59">
                  <c:v>3.107</c:v>
                </c:pt>
                <c:pt idx="60">
                  <c:v>1.412</c:v>
                </c:pt>
                <c:pt idx="61">
                  <c:v>1.811</c:v>
                </c:pt>
                <c:pt idx="62">
                  <c:v>3.264</c:v>
                </c:pt>
                <c:pt idx="63">
                  <c:v>3.564</c:v>
                </c:pt>
                <c:pt idx="64">
                  <c:v>3.407</c:v>
                </c:pt>
                <c:pt idx="65">
                  <c:v>2.897</c:v>
                </c:pt>
                <c:pt idx="66">
                  <c:v>2.626</c:v>
                </c:pt>
                <c:pt idx="67">
                  <c:v>2.715</c:v>
                </c:pt>
                <c:pt idx="68">
                  <c:v>1.275</c:v>
                </c:pt>
                <c:pt idx="69">
                  <c:v>3.092</c:v>
                </c:pt>
                <c:pt idx="70">
                  <c:v>1.319</c:v>
                </c:pt>
                <c:pt idx="71">
                  <c:v>2.216</c:v>
                </c:pt>
                <c:pt idx="72">
                  <c:v>2.59</c:v>
                </c:pt>
                <c:pt idx="73">
                  <c:v>2.517</c:v>
                </c:pt>
                <c:pt idx="74">
                  <c:v>2.412</c:v>
                </c:pt>
                <c:pt idx="75">
                  <c:v>2.446</c:v>
                </c:pt>
                <c:pt idx="76">
                  <c:v>2.448</c:v>
                </c:pt>
                <c:pt idx="77">
                  <c:v>1.81</c:v>
                </c:pt>
                <c:pt idx="78">
                  <c:v>3.076</c:v>
                </c:pt>
                <c:pt idx="79">
                  <c:v>2.417</c:v>
                </c:pt>
                <c:pt idx="80">
                  <c:v>2.036</c:v>
                </c:pt>
                <c:pt idx="81">
                  <c:v>2.346</c:v>
                </c:pt>
                <c:pt idx="82">
                  <c:v>1.76</c:v>
                </c:pt>
                <c:pt idx="83">
                  <c:v>1.498</c:v>
                </c:pt>
                <c:pt idx="84">
                  <c:v>1.368</c:v>
                </c:pt>
                <c:pt idx="85">
                  <c:v>1.49</c:v>
                </c:pt>
                <c:pt idx="86">
                  <c:v>2.094</c:v>
                </c:pt>
                <c:pt idx="87">
                  <c:v>1.975</c:v>
                </c:pt>
                <c:pt idx="88">
                  <c:v>2.056</c:v>
                </c:pt>
                <c:pt idx="89">
                  <c:v>2.591</c:v>
                </c:pt>
                <c:pt idx="90">
                  <c:v>2.615</c:v>
                </c:pt>
                <c:pt idx="91">
                  <c:v>1.457</c:v>
                </c:pt>
                <c:pt idx="92">
                  <c:v>1.489</c:v>
                </c:pt>
                <c:pt idx="93">
                  <c:v>1.661</c:v>
                </c:pt>
                <c:pt idx="94">
                  <c:v>1.739</c:v>
                </c:pt>
                <c:pt idx="95">
                  <c:v>2.188</c:v>
                </c:pt>
                <c:pt idx="96">
                  <c:v>2.493</c:v>
                </c:pt>
                <c:pt idx="97">
                  <c:v>1.676</c:v>
                </c:pt>
                <c:pt idx="98">
                  <c:v>2.284</c:v>
                </c:pt>
                <c:pt idx="99">
                  <c:v>3.314</c:v>
                </c:pt>
                <c:pt idx="100">
                  <c:v>1.609</c:v>
                </c:pt>
                <c:pt idx="101">
                  <c:v>1.82</c:v>
                </c:pt>
                <c:pt idx="102">
                  <c:v>1.981</c:v>
                </c:pt>
                <c:pt idx="103">
                  <c:v>3.819</c:v>
                </c:pt>
                <c:pt idx="104">
                  <c:v>1.471</c:v>
                </c:pt>
                <c:pt idx="105">
                  <c:v>1.769</c:v>
                </c:pt>
                <c:pt idx="106">
                  <c:v>1.799</c:v>
                </c:pt>
                <c:pt idx="107">
                  <c:v>1.832</c:v>
                </c:pt>
                <c:pt idx="108">
                  <c:v>1.94</c:v>
                </c:pt>
                <c:pt idx="109">
                  <c:v>2.343</c:v>
                </c:pt>
                <c:pt idx="110">
                  <c:v>1.522</c:v>
                </c:pt>
                <c:pt idx="111">
                  <c:v>1.893</c:v>
                </c:pt>
                <c:pt idx="112">
                  <c:v>2.353</c:v>
                </c:pt>
                <c:pt idx="113">
                  <c:v>3.062</c:v>
                </c:pt>
                <c:pt idx="114">
                  <c:v>1.396</c:v>
                </c:pt>
                <c:pt idx="115">
                  <c:v>1.5</c:v>
                </c:pt>
                <c:pt idx="116">
                  <c:v>1.408</c:v>
                </c:pt>
                <c:pt idx="117">
                  <c:v>1.453</c:v>
                </c:pt>
                <c:pt idx="118">
                  <c:v>2.487</c:v>
                </c:pt>
                <c:pt idx="119">
                  <c:v>1.382</c:v>
                </c:pt>
                <c:pt idx="120">
                  <c:v>1.521</c:v>
                </c:pt>
                <c:pt idx="121">
                  <c:v>1.591</c:v>
                </c:pt>
                <c:pt idx="122">
                  <c:v>1.402</c:v>
                </c:pt>
                <c:pt idx="123">
                  <c:v>1.462</c:v>
                </c:pt>
                <c:pt idx="124">
                  <c:v>1.484</c:v>
                </c:pt>
                <c:pt idx="125">
                  <c:v>1.524</c:v>
                </c:pt>
                <c:pt idx="126">
                  <c:v>1.853</c:v>
                </c:pt>
                <c:pt idx="127">
                  <c:v>1.402</c:v>
                </c:pt>
                <c:pt idx="128">
                  <c:v>1.851</c:v>
                </c:pt>
                <c:pt idx="129">
                  <c:v>1.504</c:v>
                </c:pt>
                <c:pt idx="130">
                  <c:v>3.815</c:v>
                </c:pt>
                <c:pt idx="131">
                  <c:v>1.82</c:v>
                </c:pt>
                <c:pt idx="132">
                  <c:v>1.877</c:v>
                </c:pt>
                <c:pt idx="133">
                  <c:v>1.887</c:v>
                </c:pt>
                <c:pt idx="134">
                  <c:v>1.999</c:v>
                </c:pt>
                <c:pt idx="135">
                  <c:v>1.46</c:v>
                </c:pt>
                <c:pt idx="136">
                  <c:v>4.212</c:v>
                </c:pt>
                <c:pt idx="137">
                  <c:v>1.06</c:v>
                </c:pt>
                <c:pt idx="138">
                  <c:v>1.896</c:v>
                </c:pt>
                <c:pt idx="139">
                  <c:v>1.522</c:v>
                </c:pt>
                <c:pt idx="140">
                  <c:v>1.927</c:v>
                </c:pt>
                <c:pt idx="141">
                  <c:v>2.91</c:v>
                </c:pt>
                <c:pt idx="142">
                  <c:v>1.546</c:v>
                </c:pt>
                <c:pt idx="143">
                  <c:v>2.074</c:v>
                </c:pt>
                <c:pt idx="144">
                  <c:v>1.405</c:v>
                </c:pt>
                <c:pt idx="145">
                  <c:v>1.987</c:v>
                </c:pt>
                <c:pt idx="146">
                  <c:v>1.465</c:v>
                </c:pt>
                <c:pt idx="147">
                  <c:v>1.303</c:v>
                </c:pt>
                <c:pt idx="148">
                  <c:v>1.933</c:v>
                </c:pt>
                <c:pt idx="149">
                  <c:v>1.664</c:v>
                </c:pt>
              </c:numCache>
            </c:numRef>
          </c:xVal>
          <c:yVal>
            <c:numRef>
              <c:f>'[1]#1'!$C$2:$C$151</c:f>
              <c:numCache>
                <c:formatCode>General</c:formatCode>
                <c:ptCount val="150"/>
                <c:pt idx="0">
                  <c:v>0.8</c:v>
                </c:pt>
                <c:pt idx="1">
                  <c:v>1.3</c:v>
                </c:pt>
                <c:pt idx="2">
                  <c:v>1.5</c:v>
                </c:pt>
                <c:pt idx="3">
                  <c:v>1.6</c:v>
                </c:pt>
                <c:pt idx="4">
                  <c:v>1.8</c:v>
                </c:pt>
                <c:pt idx="5">
                  <c:v>1.9</c:v>
                </c:pt>
                <c:pt idx="6">
                  <c:v>2.1</c:v>
                </c:pt>
                <c:pt idx="7">
                  <c:v>2.3</c:v>
                </c:pt>
                <c:pt idx="8">
                  <c:v>2.7</c:v>
                </c:pt>
                <c:pt idx="9">
                  <c:v>2.8</c:v>
                </c:pt>
                <c:pt idx="10">
                  <c:v>2.8</c:v>
                </c:pt>
                <c:pt idx="11">
                  <c:v>3.1</c:v>
                </c:pt>
                <c:pt idx="12">
                  <c:v>3.2</c:v>
                </c:pt>
                <c:pt idx="13">
                  <c:v>3.3</c:v>
                </c:pt>
                <c:pt idx="14">
                  <c:v>3.5</c:v>
                </c:pt>
                <c:pt idx="15">
                  <c:v>3.6</c:v>
                </c:pt>
                <c:pt idx="16">
                  <c:v>4.1</c:v>
                </c:pt>
                <c:pt idx="17">
                  <c:v>4.2</c:v>
                </c:pt>
                <c:pt idx="18">
                  <c:v>4.2</c:v>
                </c:pt>
                <c:pt idx="19">
                  <c:v>4.3</c:v>
                </c:pt>
                <c:pt idx="20">
                  <c:v>4.7</c:v>
                </c:pt>
                <c:pt idx="21">
                  <c:v>4.7</c:v>
                </c:pt>
                <c:pt idx="22">
                  <c:v>5.2</c:v>
                </c:pt>
                <c:pt idx="23">
                  <c:v>5.3</c:v>
                </c:pt>
                <c:pt idx="24">
                  <c:v>5.4</c:v>
                </c:pt>
                <c:pt idx="25">
                  <c:v>5.4</c:v>
                </c:pt>
                <c:pt idx="26">
                  <c:v>5.4</c:v>
                </c:pt>
                <c:pt idx="27">
                  <c:v>5.5</c:v>
                </c:pt>
                <c:pt idx="28">
                  <c:v>5.5</c:v>
                </c:pt>
                <c:pt idx="29">
                  <c:v>5.7</c:v>
                </c:pt>
                <c:pt idx="30">
                  <c:v>5.7</c:v>
                </c:pt>
                <c:pt idx="31">
                  <c:v>5.7</c:v>
                </c:pt>
                <c:pt idx="32">
                  <c:v>5.9</c:v>
                </c:pt>
                <c:pt idx="33">
                  <c:v>6.3</c:v>
                </c:pt>
                <c:pt idx="34">
                  <c:v>6.4</c:v>
                </c:pt>
                <c:pt idx="35">
                  <c:v>6.5</c:v>
                </c:pt>
                <c:pt idx="36">
                  <c:v>6.6</c:v>
                </c:pt>
                <c:pt idx="37">
                  <c:v>6.7</c:v>
                </c:pt>
                <c:pt idx="38">
                  <c:v>6.9</c:v>
                </c:pt>
                <c:pt idx="39">
                  <c:v>6.9</c:v>
                </c:pt>
                <c:pt idx="40">
                  <c:v>7.1</c:v>
                </c:pt>
                <c:pt idx="41">
                  <c:v>7.1</c:v>
                </c:pt>
                <c:pt idx="42">
                  <c:v>7.6</c:v>
                </c:pt>
                <c:pt idx="43">
                  <c:v>7.6</c:v>
                </c:pt>
                <c:pt idx="44">
                  <c:v>7.6</c:v>
                </c:pt>
                <c:pt idx="45">
                  <c:v>7.7</c:v>
                </c:pt>
                <c:pt idx="46">
                  <c:v>8.0</c:v>
                </c:pt>
                <c:pt idx="47">
                  <c:v>8.0</c:v>
                </c:pt>
                <c:pt idx="48">
                  <c:v>8.1</c:v>
                </c:pt>
                <c:pt idx="49">
                  <c:v>8.2</c:v>
                </c:pt>
                <c:pt idx="50">
                  <c:v>8.2</c:v>
                </c:pt>
                <c:pt idx="51">
                  <c:v>8.2</c:v>
                </c:pt>
                <c:pt idx="52">
                  <c:v>8.3</c:v>
                </c:pt>
                <c:pt idx="53">
                  <c:v>8.4</c:v>
                </c:pt>
                <c:pt idx="54">
                  <c:v>8.4</c:v>
                </c:pt>
                <c:pt idx="55">
                  <c:v>8.5</c:v>
                </c:pt>
                <c:pt idx="56">
                  <c:v>8.5</c:v>
                </c:pt>
                <c:pt idx="57">
                  <c:v>8.5</c:v>
                </c:pt>
                <c:pt idx="58">
                  <c:v>8.5</c:v>
                </c:pt>
                <c:pt idx="59">
                  <c:v>8.8</c:v>
                </c:pt>
                <c:pt idx="60">
                  <c:v>8.9</c:v>
                </c:pt>
                <c:pt idx="61">
                  <c:v>9.0</c:v>
                </c:pt>
                <c:pt idx="62">
                  <c:v>9.0</c:v>
                </c:pt>
                <c:pt idx="63">
                  <c:v>9.0</c:v>
                </c:pt>
                <c:pt idx="64">
                  <c:v>9.1</c:v>
                </c:pt>
                <c:pt idx="65">
                  <c:v>9.2</c:v>
                </c:pt>
                <c:pt idx="66">
                  <c:v>9.3</c:v>
                </c:pt>
                <c:pt idx="67">
                  <c:v>9.4</c:v>
                </c:pt>
                <c:pt idx="68">
                  <c:v>9.5</c:v>
                </c:pt>
                <c:pt idx="69">
                  <c:v>9.5</c:v>
                </c:pt>
                <c:pt idx="70">
                  <c:v>9.8</c:v>
                </c:pt>
                <c:pt idx="71">
                  <c:v>9.8</c:v>
                </c:pt>
                <c:pt idx="72">
                  <c:v>9.8</c:v>
                </c:pt>
                <c:pt idx="73">
                  <c:v>9.9</c:v>
                </c:pt>
                <c:pt idx="74">
                  <c:v>10.0</c:v>
                </c:pt>
                <c:pt idx="75">
                  <c:v>10.0</c:v>
                </c:pt>
                <c:pt idx="76">
                  <c:v>10.3</c:v>
                </c:pt>
                <c:pt idx="77">
                  <c:v>10.4</c:v>
                </c:pt>
                <c:pt idx="78">
                  <c:v>10.4</c:v>
                </c:pt>
                <c:pt idx="79">
                  <c:v>10.5</c:v>
                </c:pt>
                <c:pt idx="80">
                  <c:v>10.6</c:v>
                </c:pt>
                <c:pt idx="81">
                  <c:v>10.6</c:v>
                </c:pt>
                <c:pt idx="82">
                  <c:v>10.7</c:v>
                </c:pt>
                <c:pt idx="83">
                  <c:v>10.8</c:v>
                </c:pt>
                <c:pt idx="84">
                  <c:v>10.9</c:v>
                </c:pt>
                <c:pt idx="85">
                  <c:v>10.9</c:v>
                </c:pt>
                <c:pt idx="86">
                  <c:v>10.9</c:v>
                </c:pt>
                <c:pt idx="87">
                  <c:v>11.2</c:v>
                </c:pt>
                <c:pt idx="88">
                  <c:v>11.2</c:v>
                </c:pt>
                <c:pt idx="89">
                  <c:v>11.2</c:v>
                </c:pt>
                <c:pt idx="90">
                  <c:v>11.3</c:v>
                </c:pt>
                <c:pt idx="91">
                  <c:v>11.4</c:v>
                </c:pt>
                <c:pt idx="92">
                  <c:v>11.4</c:v>
                </c:pt>
                <c:pt idx="93">
                  <c:v>11.4</c:v>
                </c:pt>
                <c:pt idx="94">
                  <c:v>11.4</c:v>
                </c:pt>
                <c:pt idx="95">
                  <c:v>11.4</c:v>
                </c:pt>
                <c:pt idx="96">
                  <c:v>11.4</c:v>
                </c:pt>
                <c:pt idx="97">
                  <c:v>11.6</c:v>
                </c:pt>
                <c:pt idx="98">
                  <c:v>11.6</c:v>
                </c:pt>
                <c:pt idx="99">
                  <c:v>11.6</c:v>
                </c:pt>
                <c:pt idx="100">
                  <c:v>11.7</c:v>
                </c:pt>
                <c:pt idx="101">
                  <c:v>11.7</c:v>
                </c:pt>
                <c:pt idx="102">
                  <c:v>11.7</c:v>
                </c:pt>
                <c:pt idx="103">
                  <c:v>11.7</c:v>
                </c:pt>
                <c:pt idx="104">
                  <c:v>11.8</c:v>
                </c:pt>
                <c:pt idx="105">
                  <c:v>11.9</c:v>
                </c:pt>
                <c:pt idx="106">
                  <c:v>11.9</c:v>
                </c:pt>
                <c:pt idx="107">
                  <c:v>11.9</c:v>
                </c:pt>
                <c:pt idx="108">
                  <c:v>11.9</c:v>
                </c:pt>
                <c:pt idx="109">
                  <c:v>11.9</c:v>
                </c:pt>
                <c:pt idx="110">
                  <c:v>12.0</c:v>
                </c:pt>
                <c:pt idx="111">
                  <c:v>12.0</c:v>
                </c:pt>
                <c:pt idx="112">
                  <c:v>12.0</c:v>
                </c:pt>
                <c:pt idx="113">
                  <c:v>12.0</c:v>
                </c:pt>
                <c:pt idx="114">
                  <c:v>12.1</c:v>
                </c:pt>
                <c:pt idx="115">
                  <c:v>12.1</c:v>
                </c:pt>
                <c:pt idx="116">
                  <c:v>12.2</c:v>
                </c:pt>
                <c:pt idx="117">
                  <c:v>12.2</c:v>
                </c:pt>
                <c:pt idx="118">
                  <c:v>12.2</c:v>
                </c:pt>
                <c:pt idx="119">
                  <c:v>12.3</c:v>
                </c:pt>
                <c:pt idx="120">
                  <c:v>12.3</c:v>
                </c:pt>
                <c:pt idx="121">
                  <c:v>12.3</c:v>
                </c:pt>
                <c:pt idx="122">
                  <c:v>12.4</c:v>
                </c:pt>
                <c:pt idx="123">
                  <c:v>12.4</c:v>
                </c:pt>
                <c:pt idx="124">
                  <c:v>12.4</c:v>
                </c:pt>
                <c:pt idx="125">
                  <c:v>12.4</c:v>
                </c:pt>
                <c:pt idx="126">
                  <c:v>12.4</c:v>
                </c:pt>
                <c:pt idx="127">
                  <c:v>12.5</c:v>
                </c:pt>
                <c:pt idx="128">
                  <c:v>12.5</c:v>
                </c:pt>
                <c:pt idx="129">
                  <c:v>12.6</c:v>
                </c:pt>
                <c:pt idx="130">
                  <c:v>12.6</c:v>
                </c:pt>
                <c:pt idx="131">
                  <c:v>12.7</c:v>
                </c:pt>
                <c:pt idx="132">
                  <c:v>12.7</c:v>
                </c:pt>
                <c:pt idx="133">
                  <c:v>12.7</c:v>
                </c:pt>
                <c:pt idx="134">
                  <c:v>12.7</c:v>
                </c:pt>
                <c:pt idx="135">
                  <c:v>12.9</c:v>
                </c:pt>
                <c:pt idx="136">
                  <c:v>12.9</c:v>
                </c:pt>
                <c:pt idx="137">
                  <c:v>13.0</c:v>
                </c:pt>
                <c:pt idx="138">
                  <c:v>13.1</c:v>
                </c:pt>
                <c:pt idx="139">
                  <c:v>13.2</c:v>
                </c:pt>
                <c:pt idx="140">
                  <c:v>13.2</c:v>
                </c:pt>
                <c:pt idx="141">
                  <c:v>13.2</c:v>
                </c:pt>
                <c:pt idx="142">
                  <c:v>13.3</c:v>
                </c:pt>
                <c:pt idx="143">
                  <c:v>13.3</c:v>
                </c:pt>
                <c:pt idx="144">
                  <c:v>13.4</c:v>
                </c:pt>
                <c:pt idx="145">
                  <c:v>13.5</c:v>
                </c:pt>
                <c:pt idx="146">
                  <c:v>13.6</c:v>
                </c:pt>
                <c:pt idx="147">
                  <c:v>14.1</c:v>
                </c:pt>
                <c:pt idx="148">
                  <c:v>14.2</c:v>
                </c:pt>
                <c:pt idx="149">
                  <c:v>14.7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2BE-4348-AF3C-45F625D97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8538624"/>
        <c:axId val="1598523520"/>
      </c:scatterChart>
      <c:valAx>
        <c:axId val="1598538624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Fertility Rate (children</a:t>
                </a:r>
                <a:r>
                  <a:rPr lang="en-US" baseline="0"/>
                  <a:t> per woman)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98523520"/>
        <c:crosses val="autoZero"/>
        <c:crossBetween val="midCat"/>
      </c:valAx>
      <c:valAx>
        <c:axId val="1598523520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years in school (women, aged 15-44)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985386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Relationship between income, fertility rate, and average age at first marriage</a:t>
            </a:r>
          </a:p>
        </c:rich>
      </c:tx>
      <c:layout/>
      <c:overlay val="0"/>
    </c:title>
    <c:autoTitleDeleted val="0"/>
    <c:plotArea>
      <c:layout/>
      <c:bubbleChart>
        <c:varyColors val="1"/>
        <c:ser>
          <c:idx val="0"/>
          <c:order val="0"/>
          <c:invertIfNegative val="0"/>
          <c:trendline>
            <c:trendlineType val="linear"/>
            <c:dispRSqr val="1"/>
            <c:dispEq val="1"/>
            <c:trendlineLbl>
              <c:layout>
                <c:manualLayout>
                  <c:x val="0.0522520147536624"/>
                  <c:y val="-0.3507332053292"/>
                </c:manualLayout>
              </c:layout>
              <c:numFmt formatCode="General" sourceLinked="0"/>
              <c:spPr>
                <a:solidFill>
                  <a:srgbClr val="FFFF00"/>
                </a:solidFill>
              </c:spPr>
            </c:trendlineLbl>
          </c:trendline>
          <c:xVal>
            <c:numRef>
              <c:f>'[1]#2'!$C$2:$C$149</c:f>
              <c:numCache>
                <c:formatCode>General</c:formatCode>
                <c:ptCount val="148"/>
                <c:pt idx="0">
                  <c:v>7.574</c:v>
                </c:pt>
                <c:pt idx="1">
                  <c:v>5.141</c:v>
                </c:pt>
                <c:pt idx="2">
                  <c:v>6.375</c:v>
                </c:pt>
                <c:pt idx="3">
                  <c:v>6.852</c:v>
                </c:pt>
                <c:pt idx="4">
                  <c:v>2.208</c:v>
                </c:pt>
                <c:pt idx="5">
                  <c:v>5.001</c:v>
                </c:pt>
                <c:pt idx="6">
                  <c:v>5.263</c:v>
                </c:pt>
                <c:pt idx="7">
                  <c:v>5.471</c:v>
                </c:pt>
                <c:pt idx="8">
                  <c:v>2.389</c:v>
                </c:pt>
                <c:pt idx="9">
                  <c:v>4.451</c:v>
                </c:pt>
                <c:pt idx="10">
                  <c:v>5.775</c:v>
                </c:pt>
                <c:pt idx="11">
                  <c:v>4.782</c:v>
                </c:pt>
                <c:pt idx="12">
                  <c:v>4.528</c:v>
                </c:pt>
                <c:pt idx="13">
                  <c:v>2.505</c:v>
                </c:pt>
                <c:pt idx="14">
                  <c:v>5.287</c:v>
                </c:pt>
                <c:pt idx="15">
                  <c:v>2.275</c:v>
                </c:pt>
                <c:pt idx="16">
                  <c:v>4.859</c:v>
                </c:pt>
                <c:pt idx="17">
                  <c:v>4.868</c:v>
                </c:pt>
                <c:pt idx="18">
                  <c:v>5.964</c:v>
                </c:pt>
                <c:pt idx="19">
                  <c:v>4.927</c:v>
                </c:pt>
                <c:pt idx="20">
                  <c:v>3.05</c:v>
                </c:pt>
                <c:pt idx="21">
                  <c:v>2.541</c:v>
                </c:pt>
                <c:pt idx="22">
                  <c:v>3.844</c:v>
                </c:pt>
                <c:pt idx="23">
                  <c:v>4.642</c:v>
                </c:pt>
                <c:pt idx="24">
                  <c:v>5.731</c:v>
                </c:pt>
                <c:pt idx="25">
                  <c:v>2.343</c:v>
                </c:pt>
                <c:pt idx="26">
                  <c:v>3.838</c:v>
                </c:pt>
                <c:pt idx="27">
                  <c:v>1.462</c:v>
                </c:pt>
                <c:pt idx="28">
                  <c:v>6.002</c:v>
                </c:pt>
                <c:pt idx="29">
                  <c:v>3.819</c:v>
                </c:pt>
                <c:pt idx="30">
                  <c:v>3.564</c:v>
                </c:pt>
                <c:pt idx="31">
                  <c:v>3.092</c:v>
                </c:pt>
                <c:pt idx="32">
                  <c:v>4.695</c:v>
                </c:pt>
                <c:pt idx="33">
                  <c:v>4.459</c:v>
                </c:pt>
                <c:pt idx="34">
                  <c:v>2.517</c:v>
                </c:pt>
                <c:pt idx="35">
                  <c:v>4.981</c:v>
                </c:pt>
                <c:pt idx="36">
                  <c:v>2.59</c:v>
                </c:pt>
                <c:pt idx="37">
                  <c:v>4.207</c:v>
                </c:pt>
                <c:pt idx="38">
                  <c:v>2.884</c:v>
                </c:pt>
                <c:pt idx="39">
                  <c:v>3.062</c:v>
                </c:pt>
                <c:pt idx="40">
                  <c:v>2.493</c:v>
                </c:pt>
                <c:pt idx="41">
                  <c:v>2.37</c:v>
                </c:pt>
                <c:pt idx="42">
                  <c:v>3.264</c:v>
                </c:pt>
                <c:pt idx="43">
                  <c:v>1.917</c:v>
                </c:pt>
                <c:pt idx="44">
                  <c:v>3.212</c:v>
                </c:pt>
                <c:pt idx="45">
                  <c:v>2.209</c:v>
                </c:pt>
                <c:pt idx="46">
                  <c:v>2.894</c:v>
                </c:pt>
                <c:pt idx="47">
                  <c:v>3.92</c:v>
                </c:pt>
                <c:pt idx="48">
                  <c:v>6.123</c:v>
                </c:pt>
                <c:pt idx="49">
                  <c:v>1.82</c:v>
                </c:pt>
                <c:pt idx="50">
                  <c:v>4.616</c:v>
                </c:pt>
                <c:pt idx="51">
                  <c:v>3.264</c:v>
                </c:pt>
                <c:pt idx="52">
                  <c:v>4.491</c:v>
                </c:pt>
                <c:pt idx="53">
                  <c:v>2.897</c:v>
                </c:pt>
                <c:pt idx="54">
                  <c:v>2.216</c:v>
                </c:pt>
                <c:pt idx="55">
                  <c:v>2.417</c:v>
                </c:pt>
                <c:pt idx="56">
                  <c:v>1.484</c:v>
                </c:pt>
                <c:pt idx="57">
                  <c:v>1.46</c:v>
                </c:pt>
                <c:pt idx="58">
                  <c:v>2.615</c:v>
                </c:pt>
                <c:pt idx="59">
                  <c:v>1.739</c:v>
                </c:pt>
                <c:pt idx="60">
                  <c:v>2.316</c:v>
                </c:pt>
                <c:pt idx="61">
                  <c:v>2.06</c:v>
                </c:pt>
                <c:pt idx="62">
                  <c:v>1.82</c:v>
                </c:pt>
                <c:pt idx="63">
                  <c:v>1.811</c:v>
                </c:pt>
                <c:pt idx="64">
                  <c:v>3.076</c:v>
                </c:pt>
                <c:pt idx="65">
                  <c:v>1.768</c:v>
                </c:pt>
                <c:pt idx="66">
                  <c:v>2.188</c:v>
                </c:pt>
                <c:pt idx="67">
                  <c:v>2.056</c:v>
                </c:pt>
                <c:pt idx="68">
                  <c:v>1.663</c:v>
                </c:pt>
                <c:pt idx="69">
                  <c:v>1.76</c:v>
                </c:pt>
                <c:pt idx="70">
                  <c:v>2.487</c:v>
                </c:pt>
                <c:pt idx="71">
                  <c:v>2.353</c:v>
                </c:pt>
                <c:pt idx="72">
                  <c:v>1.832</c:v>
                </c:pt>
                <c:pt idx="73">
                  <c:v>1.81</c:v>
                </c:pt>
                <c:pt idx="74">
                  <c:v>2.448</c:v>
                </c:pt>
                <c:pt idx="75">
                  <c:v>1.522</c:v>
                </c:pt>
                <c:pt idx="76">
                  <c:v>2.807</c:v>
                </c:pt>
                <c:pt idx="77">
                  <c:v>2.446</c:v>
                </c:pt>
                <c:pt idx="78">
                  <c:v>1.94</c:v>
                </c:pt>
                <c:pt idx="79">
                  <c:v>1.319</c:v>
                </c:pt>
                <c:pt idx="80">
                  <c:v>4.212</c:v>
                </c:pt>
                <c:pt idx="81">
                  <c:v>1.412</c:v>
                </c:pt>
                <c:pt idx="82">
                  <c:v>1.524</c:v>
                </c:pt>
                <c:pt idx="83">
                  <c:v>1.959</c:v>
                </c:pt>
                <c:pt idx="84">
                  <c:v>4.086</c:v>
                </c:pt>
                <c:pt idx="85">
                  <c:v>2.626</c:v>
                </c:pt>
                <c:pt idx="86">
                  <c:v>1.975</c:v>
                </c:pt>
                <c:pt idx="87">
                  <c:v>2.012</c:v>
                </c:pt>
                <c:pt idx="88">
                  <c:v>1.465</c:v>
                </c:pt>
                <c:pt idx="89">
                  <c:v>2.346</c:v>
                </c:pt>
                <c:pt idx="90">
                  <c:v>1.402</c:v>
                </c:pt>
                <c:pt idx="91">
                  <c:v>1.987</c:v>
                </c:pt>
                <c:pt idx="92">
                  <c:v>1.402</c:v>
                </c:pt>
                <c:pt idx="93">
                  <c:v>3.815</c:v>
                </c:pt>
                <c:pt idx="94">
                  <c:v>2.036</c:v>
                </c:pt>
                <c:pt idx="95">
                  <c:v>2.702</c:v>
                </c:pt>
                <c:pt idx="96">
                  <c:v>3.314</c:v>
                </c:pt>
                <c:pt idx="97">
                  <c:v>2.91</c:v>
                </c:pt>
                <c:pt idx="98">
                  <c:v>2.094</c:v>
                </c:pt>
                <c:pt idx="99">
                  <c:v>1.368</c:v>
                </c:pt>
                <c:pt idx="100">
                  <c:v>1.676</c:v>
                </c:pt>
                <c:pt idx="101">
                  <c:v>3.407</c:v>
                </c:pt>
                <c:pt idx="102">
                  <c:v>1.504</c:v>
                </c:pt>
                <c:pt idx="103">
                  <c:v>2.715</c:v>
                </c:pt>
                <c:pt idx="104">
                  <c:v>1.489</c:v>
                </c:pt>
                <c:pt idx="105">
                  <c:v>1.382</c:v>
                </c:pt>
                <c:pt idx="106">
                  <c:v>2.706</c:v>
                </c:pt>
                <c:pt idx="107">
                  <c:v>1.275</c:v>
                </c:pt>
                <c:pt idx="108">
                  <c:v>1.664</c:v>
                </c:pt>
                <c:pt idx="109">
                  <c:v>1.799</c:v>
                </c:pt>
                <c:pt idx="110">
                  <c:v>1.521</c:v>
                </c:pt>
                <c:pt idx="111">
                  <c:v>1.303</c:v>
                </c:pt>
                <c:pt idx="112">
                  <c:v>2.665</c:v>
                </c:pt>
                <c:pt idx="113">
                  <c:v>1.893</c:v>
                </c:pt>
                <c:pt idx="114">
                  <c:v>2.096</c:v>
                </c:pt>
                <c:pt idx="115">
                  <c:v>3.107</c:v>
                </c:pt>
                <c:pt idx="116">
                  <c:v>1.609</c:v>
                </c:pt>
                <c:pt idx="117">
                  <c:v>1.546</c:v>
                </c:pt>
                <c:pt idx="118">
                  <c:v>2.591</c:v>
                </c:pt>
                <c:pt idx="119">
                  <c:v>1.06</c:v>
                </c:pt>
                <c:pt idx="120">
                  <c:v>1.661</c:v>
                </c:pt>
                <c:pt idx="121">
                  <c:v>1.396</c:v>
                </c:pt>
                <c:pt idx="122">
                  <c:v>2.412</c:v>
                </c:pt>
                <c:pt idx="123">
                  <c:v>1.591</c:v>
                </c:pt>
                <c:pt idx="124">
                  <c:v>1.405</c:v>
                </c:pt>
                <c:pt idx="125">
                  <c:v>1.115</c:v>
                </c:pt>
                <c:pt idx="126">
                  <c:v>1.887</c:v>
                </c:pt>
                <c:pt idx="127">
                  <c:v>1.457</c:v>
                </c:pt>
                <c:pt idx="128">
                  <c:v>1.522</c:v>
                </c:pt>
                <c:pt idx="129">
                  <c:v>1.471</c:v>
                </c:pt>
                <c:pt idx="130">
                  <c:v>2.41</c:v>
                </c:pt>
                <c:pt idx="131">
                  <c:v>2.023</c:v>
                </c:pt>
                <c:pt idx="132">
                  <c:v>1.49</c:v>
                </c:pt>
                <c:pt idx="133">
                  <c:v>2.82</c:v>
                </c:pt>
                <c:pt idx="134">
                  <c:v>1.896</c:v>
                </c:pt>
                <c:pt idx="135">
                  <c:v>2.074</c:v>
                </c:pt>
                <c:pt idx="136">
                  <c:v>1.408</c:v>
                </c:pt>
                <c:pt idx="137">
                  <c:v>1.5</c:v>
                </c:pt>
                <c:pt idx="138">
                  <c:v>1.851</c:v>
                </c:pt>
                <c:pt idx="139">
                  <c:v>1.769</c:v>
                </c:pt>
                <c:pt idx="140">
                  <c:v>1.853</c:v>
                </c:pt>
                <c:pt idx="141">
                  <c:v>1.999</c:v>
                </c:pt>
                <c:pt idx="142">
                  <c:v>1.877</c:v>
                </c:pt>
                <c:pt idx="143">
                  <c:v>1.981</c:v>
                </c:pt>
                <c:pt idx="144">
                  <c:v>1.933</c:v>
                </c:pt>
                <c:pt idx="145">
                  <c:v>1.845</c:v>
                </c:pt>
                <c:pt idx="146">
                  <c:v>1.927</c:v>
                </c:pt>
                <c:pt idx="147">
                  <c:v>2.284</c:v>
                </c:pt>
              </c:numCache>
            </c:numRef>
          </c:xVal>
          <c:yVal>
            <c:numRef>
              <c:f>'[1]#2'!$D$2:$D$149</c:f>
              <c:numCache>
                <c:formatCode>General</c:formatCode>
                <c:ptCount val="148"/>
                <c:pt idx="0">
                  <c:v>17.6001987457275</c:v>
                </c:pt>
                <c:pt idx="1">
                  <c:v>17.8396832212604</c:v>
                </c:pt>
                <c:pt idx="2">
                  <c:v>18.3400001525879</c:v>
                </c:pt>
                <c:pt idx="3">
                  <c:v>18.4899997711182</c:v>
                </c:pt>
                <c:pt idx="4">
                  <c:v>18.6699981689453</c:v>
                </c:pt>
                <c:pt idx="5">
                  <c:v>18.7199993133545</c:v>
                </c:pt>
                <c:pt idx="6">
                  <c:v>18.7386016845703</c:v>
                </c:pt>
                <c:pt idx="7">
                  <c:v>18.9449996948242</c:v>
                </c:pt>
                <c:pt idx="8">
                  <c:v>18.975658416748</c:v>
                </c:pt>
                <c:pt idx="9">
                  <c:v>19.4087657928467</c:v>
                </c:pt>
                <c:pt idx="10">
                  <c:v>19.6466960906982</c:v>
                </c:pt>
                <c:pt idx="11">
                  <c:v>19.7557220458984</c:v>
                </c:pt>
                <c:pt idx="12">
                  <c:v>19.8491153717041</c:v>
                </c:pt>
                <c:pt idx="13">
                  <c:v>19.9395790100098</c:v>
                </c:pt>
                <c:pt idx="14">
                  <c:v>19.9692649841309</c:v>
                </c:pt>
                <c:pt idx="15">
                  <c:v>20.0859298706055</c:v>
                </c:pt>
                <c:pt idx="16">
                  <c:v>20.1510601043701</c:v>
                </c:pt>
                <c:pt idx="17">
                  <c:v>20.1608028411865</c:v>
                </c:pt>
                <c:pt idx="18">
                  <c:v>20.2470417022705</c:v>
                </c:pt>
                <c:pt idx="19">
                  <c:v>20.3333320617676</c:v>
                </c:pt>
                <c:pt idx="20">
                  <c:v>20.3504180908203</c:v>
                </c:pt>
                <c:pt idx="21">
                  <c:v>20.448917388916</c:v>
                </c:pt>
                <c:pt idx="22">
                  <c:v>20.4507350921631</c:v>
                </c:pt>
                <c:pt idx="23">
                  <c:v>20.5055027008057</c:v>
                </c:pt>
                <c:pt idx="24">
                  <c:v>20.5310611724854</c:v>
                </c:pt>
                <c:pt idx="25">
                  <c:v>20.5831623077393</c:v>
                </c:pt>
                <c:pt idx="26">
                  <c:v>20.8016032064128</c:v>
                </c:pt>
                <c:pt idx="27">
                  <c:v>20.8733386993408</c:v>
                </c:pt>
                <c:pt idx="28">
                  <c:v>20.9081726074219</c:v>
                </c:pt>
                <c:pt idx="29">
                  <c:v>20.9141407012939</c:v>
                </c:pt>
                <c:pt idx="30">
                  <c:v>21.0311889648438</c:v>
                </c:pt>
                <c:pt idx="31">
                  <c:v>21.3099536895752</c:v>
                </c:pt>
                <c:pt idx="32">
                  <c:v>21.3490467071533</c:v>
                </c:pt>
                <c:pt idx="33">
                  <c:v>21.4477787017822</c:v>
                </c:pt>
                <c:pt idx="34">
                  <c:v>21.4746780395508</c:v>
                </c:pt>
                <c:pt idx="35">
                  <c:v>21.5365371704102</c:v>
                </c:pt>
                <c:pt idx="36">
                  <c:v>21.5546684265137</c:v>
                </c:pt>
                <c:pt idx="37">
                  <c:v>21.67</c:v>
                </c:pt>
                <c:pt idx="38">
                  <c:v>21.671703338623</c:v>
                </c:pt>
                <c:pt idx="39">
                  <c:v>21.8441143035889</c:v>
                </c:pt>
                <c:pt idx="40">
                  <c:v>21.9186382293701</c:v>
                </c:pt>
                <c:pt idx="41">
                  <c:v>22.1122436523438</c:v>
                </c:pt>
                <c:pt idx="42">
                  <c:v>22.1284122467041</c:v>
                </c:pt>
                <c:pt idx="43">
                  <c:v>22.1446647644043</c:v>
                </c:pt>
                <c:pt idx="44">
                  <c:v>22.2755107879639</c:v>
                </c:pt>
                <c:pt idx="45">
                  <c:v>22.2862110137939</c:v>
                </c:pt>
                <c:pt idx="46">
                  <c:v>22.3000011444092</c:v>
                </c:pt>
                <c:pt idx="47">
                  <c:v>22.4497985839844</c:v>
                </c:pt>
                <c:pt idx="48">
                  <c:v>22.4630279541016</c:v>
                </c:pt>
                <c:pt idx="49">
                  <c:v>22.4673881530762</c:v>
                </c:pt>
                <c:pt idx="50">
                  <c:v>22.5783634185791</c:v>
                </c:pt>
                <c:pt idx="51">
                  <c:v>22.595458984375</c:v>
                </c:pt>
                <c:pt idx="52">
                  <c:v>22.6663284301758</c:v>
                </c:pt>
                <c:pt idx="53">
                  <c:v>22.695650100708</c:v>
                </c:pt>
                <c:pt idx="54">
                  <c:v>22.7302284240723</c:v>
                </c:pt>
                <c:pt idx="55">
                  <c:v>22.7484035491943</c:v>
                </c:pt>
                <c:pt idx="56">
                  <c:v>22.7772026062012</c:v>
                </c:pt>
                <c:pt idx="57">
                  <c:v>22.8165378570557</c:v>
                </c:pt>
                <c:pt idx="58">
                  <c:v>22.8952884674072</c:v>
                </c:pt>
                <c:pt idx="59">
                  <c:v>22.9860343933105</c:v>
                </c:pt>
                <c:pt idx="60">
                  <c:v>23.0043640136719</c:v>
                </c:pt>
                <c:pt idx="61">
                  <c:v>23.047908782959</c:v>
                </c:pt>
                <c:pt idx="62">
                  <c:v>23.0867366790772</c:v>
                </c:pt>
                <c:pt idx="63">
                  <c:v>23.0972957611084</c:v>
                </c:pt>
                <c:pt idx="64">
                  <c:v>23.1832485198975</c:v>
                </c:pt>
                <c:pt idx="65">
                  <c:v>23.2139110565186</c:v>
                </c:pt>
                <c:pt idx="66">
                  <c:v>23.2639617919922</c:v>
                </c:pt>
                <c:pt idx="67">
                  <c:v>23.3004932403564</c:v>
                </c:pt>
                <c:pt idx="68">
                  <c:v>23.3116226196289</c:v>
                </c:pt>
                <c:pt idx="69">
                  <c:v>23.326509475708</c:v>
                </c:pt>
                <c:pt idx="70">
                  <c:v>23.3592510223389</c:v>
                </c:pt>
                <c:pt idx="71">
                  <c:v>23.3668346405029</c:v>
                </c:pt>
                <c:pt idx="72">
                  <c:v>23.3717575073242</c:v>
                </c:pt>
                <c:pt idx="73">
                  <c:v>23.3900241851807</c:v>
                </c:pt>
                <c:pt idx="74">
                  <c:v>23.5653114318848</c:v>
                </c:pt>
                <c:pt idx="75">
                  <c:v>23.5897407531738</c:v>
                </c:pt>
                <c:pt idx="76">
                  <c:v>23.6300695549011</c:v>
                </c:pt>
                <c:pt idx="77">
                  <c:v>23.6585369110107</c:v>
                </c:pt>
                <c:pt idx="78">
                  <c:v>23.8863067626953</c:v>
                </c:pt>
                <c:pt idx="79">
                  <c:v>23.930186610987</c:v>
                </c:pt>
                <c:pt idx="80">
                  <c:v>23.9495315551758</c:v>
                </c:pt>
                <c:pt idx="81">
                  <c:v>24.056095123291</c:v>
                </c:pt>
                <c:pt idx="82">
                  <c:v>24.1597919464111</c:v>
                </c:pt>
                <c:pt idx="83">
                  <c:v>24.544469833374</c:v>
                </c:pt>
                <c:pt idx="84">
                  <c:v>24.8413105010986</c:v>
                </c:pt>
                <c:pt idx="85">
                  <c:v>25.0653419494629</c:v>
                </c:pt>
                <c:pt idx="86">
                  <c:v>25.1178607940674</c:v>
                </c:pt>
                <c:pt idx="87">
                  <c:v>25.1461029052734</c:v>
                </c:pt>
                <c:pt idx="88">
                  <c:v>25.2196941375732</c:v>
                </c:pt>
                <c:pt idx="89">
                  <c:v>25.2637119293213</c:v>
                </c:pt>
                <c:pt idx="90">
                  <c:v>25.2997341156006</c:v>
                </c:pt>
                <c:pt idx="91">
                  <c:v>25.3</c:v>
                </c:pt>
                <c:pt idx="92">
                  <c:v>25.30126953125</c:v>
                </c:pt>
                <c:pt idx="93">
                  <c:v>25.5024166107178</c:v>
                </c:pt>
                <c:pt idx="94">
                  <c:v>25.7856025695801</c:v>
                </c:pt>
                <c:pt idx="95">
                  <c:v>25.8379764556885</c:v>
                </c:pt>
                <c:pt idx="96">
                  <c:v>25.864782333374</c:v>
                </c:pt>
                <c:pt idx="97">
                  <c:v>25.8736038208008</c:v>
                </c:pt>
                <c:pt idx="98">
                  <c:v>25.9046039581299</c:v>
                </c:pt>
                <c:pt idx="99">
                  <c:v>25.9379901885986</c:v>
                </c:pt>
                <c:pt idx="100">
                  <c:v>25.9379901885986</c:v>
                </c:pt>
                <c:pt idx="101">
                  <c:v>25.9596500396728</c:v>
                </c:pt>
                <c:pt idx="102">
                  <c:v>26.1340484619141</c:v>
                </c:pt>
                <c:pt idx="103">
                  <c:v>26.1776332855225</c:v>
                </c:pt>
                <c:pt idx="104">
                  <c:v>26.2307243347168</c:v>
                </c:pt>
                <c:pt idx="105">
                  <c:v>26.3646183013916</c:v>
                </c:pt>
                <c:pt idx="106">
                  <c:v>26.4412994384766</c:v>
                </c:pt>
                <c:pt idx="107">
                  <c:v>26.5067749023438</c:v>
                </c:pt>
                <c:pt idx="108">
                  <c:v>26.7570552825928</c:v>
                </c:pt>
                <c:pt idx="109">
                  <c:v>26.7806072235107</c:v>
                </c:pt>
                <c:pt idx="110">
                  <c:v>26.9438533782959</c:v>
                </c:pt>
                <c:pt idx="111">
                  <c:v>27.068962097168</c:v>
                </c:pt>
                <c:pt idx="112">
                  <c:v>27.1115856170654</c:v>
                </c:pt>
                <c:pt idx="113">
                  <c:v>27.1927719116211</c:v>
                </c:pt>
                <c:pt idx="114">
                  <c:v>27.5123825073242</c:v>
                </c:pt>
                <c:pt idx="115">
                  <c:v>27.5258922576904</c:v>
                </c:pt>
                <c:pt idx="116">
                  <c:v>27.5829658508301</c:v>
                </c:pt>
                <c:pt idx="117">
                  <c:v>27.6232471466064</c:v>
                </c:pt>
                <c:pt idx="118">
                  <c:v>27.7958927154541</c:v>
                </c:pt>
                <c:pt idx="119">
                  <c:v>27.8</c:v>
                </c:pt>
                <c:pt idx="120">
                  <c:v>27.8359394073486</c:v>
                </c:pt>
                <c:pt idx="121">
                  <c:v>27.8507633209228</c:v>
                </c:pt>
                <c:pt idx="122">
                  <c:v>27.9038009643555</c:v>
                </c:pt>
                <c:pt idx="123">
                  <c:v>28.1573181152344</c:v>
                </c:pt>
                <c:pt idx="124">
                  <c:v>28.5721893310547</c:v>
                </c:pt>
                <c:pt idx="125">
                  <c:v>28.6178035736084</c:v>
                </c:pt>
                <c:pt idx="126">
                  <c:v>28.9312553405762</c:v>
                </c:pt>
                <c:pt idx="127">
                  <c:v>28.9375686645508</c:v>
                </c:pt>
                <c:pt idx="128">
                  <c:v>29.1151905059814</c:v>
                </c:pt>
                <c:pt idx="129">
                  <c:v>29.1675796508789</c:v>
                </c:pt>
                <c:pt idx="130">
                  <c:v>29.1911010742188</c:v>
                </c:pt>
                <c:pt idx="131">
                  <c:v>29.2</c:v>
                </c:pt>
                <c:pt idx="132">
                  <c:v>29.3057842254639</c:v>
                </c:pt>
                <c:pt idx="133">
                  <c:v>29.6</c:v>
                </c:pt>
                <c:pt idx="134">
                  <c:v>29.7516212463379</c:v>
                </c:pt>
                <c:pt idx="135">
                  <c:v>30.0053806304932</c:v>
                </c:pt>
                <c:pt idx="136">
                  <c:v>30.1288509368896</c:v>
                </c:pt>
                <c:pt idx="137">
                  <c:v>30.2951374053955</c:v>
                </c:pt>
                <c:pt idx="138">
                  <c:v>30.3419761657715</c:v>
                </c:pt>
                <c:pt idx="139">
                  <c:v>30.5145397186279</c:v>
                </c:pt>
                <c:pt idx="140">
                  <c:v>30.5371894836426</c:v>
                </c:pt>
                <c:pt idx="141">
                  <c:v>30.7126808166504</c:v>
                </c:pt>
                <c:pt idx="142">
                  <c:v>30.8473587036133</c:v>
                </c:pt>
                <c:pt idx="143">
                  <c:v>30.9642658233643</c:v>
                </c:pt>
                <c:pt idx="144">
                  <c:v>31.6225337982178</c:v>
                </c:pt>
                <c:pt idx="145">
                  <c:v>31.7680397033691</c:v>
                </c:pt>
                <c:pt idx="146">
                  <c:v>32.4049835205078</c:v>
                </c:pt>
                <c:pt idx="147">
                  <c:v>33.2029190063477</c:v>
                </c:pt>
              </c:numCache>
            </c:numRef>
          </c:yVal>
          <c:bubbleSize>
            <c:numRef>
              <c:f>'[1]#2'!$B$2:$B$149</c:f>
              <c:numCache>
                <c:formatCode>General</c:formatCode>
                <c:ptCount val="148"/>
                <c:pt idx="0">
                  <c:v>896.700461832578</c:v>
                </c:pt>
                <c:pt idx="1">
                  <c:v>1906.65132175071</c:v>
                </c:pt>
                <c:pt idx="2">
                  <c:v>2036.31231419487</c:v>
                </c:pt>
                <c:pt idx="3">
                  <c:v>1590.82833504457</c:v>
                </c:pt>
                <c:pt idx="4">
                  <c:v>2471.84991652918</c:v>
                </c:pt>
                <c:pt idx="5">
                  <c:v>1216.22214849984</c:v>
                </c:pt>
                <c:pt idx="6">
                  <c:v>1013.45388840216</c:v>
                </c:pt>
                <c:pt idx="7">
                  <c:v>754.14248714679</c:v>
                </c:pt>
                <c:pt idx="8">
                  <c:v>2172.87370374393</c:v>
                </c:pt>
                <c:pt idx="9">
                  <c:v>589.136718320353</c:v>
                </c:pt>
                <c:pt idx="10">
                  <c:v>1627.19843974802</c:v>
                </c:pt>
                <c:pt idx="11">
                  <c:v>1805.90090029793</c:v>
                </c:pt>
                <c:pt idx="12">
                  <c:v>1371.72812718574</c:v>
                </c:pt>
                <c:pt idx="13">
                  <c:v>5197.96427289323</c:v>
                </c:pt>
                <c:pt idx="14">
                  <c:v>1730.88287417551</c:v>
                </c:pt>
                <c:pt idx="15">
                  <c:v>7711.33988614872</c:v>
                </c:pt>
                <c:pt idx="16">
                  <c:v>2606.13172145411</c:v>
                </c:pt>
                <c:pt idx="17">
                  <c:v>809.774081036066</c:v>
                </c:pt>
                <c:pt idx="18">
                  <c:v>1362.35648613372</c:v>
                </c:pt>
                <c:pt idx="19">
                  <c:v>1734.89524723495</c:v>
                </c:pt>
                <c:pt idx="20">
                  <c:v>4444.77700610132</c:v>
                </c:pt>
                <c:pt idx="21">
                  <c:v>4402.18132481316</c:v>
                </c:pt>
                <c:pt idx="22">
                  <c:v>7061.99397900655</c:v>
                </c:pt>
                <c:pt idx="23">
                  <c:v>1307.27839948351</c:v>
                </c:pt>
                <c:pt idx="24">
                  <c:v>3070.09423240495</c:v>
                </c:pt>
                <c:pt idx="25">
                  <c:v>4961.6862492625</c:v>
                </c:pt>
                <c:pt idx="26">
                  <c:v>2426.06570028906</c:v>
                </c:pt>
                <c:pt idx="27">
                  <c:v>4516.95735751418</c:v>
                </c:pt>
                <c:pt idx="28">
                  <c:v>5621.36405886842</c:v>
                </c:pt>
                <c:pt idx="29">
                  <c:v>2450.01167512403</c:v>
                </c:pt>
                <c:pt idx="30">
                  <c:v>1444.68276759116</c:v>
                </c:pt>
                <c:pt idx="31">
                  <c:v>2569.07793587548</c:v>
                </c:pt>
                <c:pt idx="32">
                  <c:v>1326.95537396207</c:v>
                </c:pt>
                <c:pt idx="33">
                  <c:v>2166.45987375492</c:v>
                </c:pt>
                <c:pt idx="34">
                  <c:v>11206.64528401</c:v>
                </c:pt>
                <c:pt idx="35">
                  <c:v>2197.64788364723</c:v>
                </c:pt>
                <c:pt idx="36">
                  <c:v>10149.4876195863</c:v>
                </c:pt>
                <c:pt idx="37">
                  <c:v>4115.75202197931</c:v>
                </c:pt>
                <c:pt idx="38">
                  <c:v>48111.1996439214</c:v>
                </c:pt>
                <c:pt idx="39">
                  <c:v>3136.18170704331</c:v>
                </c:pt>
                <c:pt idx="40">
                  <c:v>17665.4176396741</c:v>
                </c:pt>
                <c:pt idx="41">
                  <c:v>9224.22930357748</c:v>
                </c:pt>
                <c:pt idx="42">
                  <c:v>4426.39177281957</c:v>
                </c:pt>
                <c:pt idx="43">
                  <c:v>14446.0614982958</c:v>
                </c:pt>
                <c:pt idx="44">
                  <c:v>1620.27585745694</c:v>
                </c:pt>
                <c:pt idx="45">
                  <c:v>7535.50600109506</c:v>
                </c:pt>
                <c:pt idx="46">
                  <c:v>2978.60991044835</c:v>
                </c:pt>
                <c:pt idx="47">
                  <c:v>3727.99502017941</c:v>
                </c:pt>
                <c:pt idx="48">
                  <c:v>757.916843584767</c:v>
                </c:pt>
                <c:pt idx="49">
                  <c:v>6907.7953265397</c:v>
                </c:pt>
                <c:pt idx="50">
                  <c:v>1427.53089904928</c:v>
                </c:pt>
                <c:pt idx="51">
                  <c:v>5908.44759953348</c:v>
                </c:pt>
                <c:pt idx="52">
                  <c:v>3190.50239027637</c:v>
                </c:pt>
                <c:pt idx="53">
                  <c:v>8009.02520002747</c:v>
                </c:pt>
                <c:pt idx="54">
                  <c:v>16159.8698782187</c:v>
                </c:pt>
                <c:pt idx="55">
                  <c:v>17542.3260056859</c:v>
                </c:pt>
                <c:pt idx="56">
                  <c:v>17073.4906808668</c:v>
                </c:pt>
                <c:pt idx="57">
                  <c:v>8353.25166481035</c:v>
                </c:pt>
                <c:pt idx="58">
                  <c:v>7718.57381685784</c:v>
                </c:pt>
                <c:pt idx="59">
                  <c:v>7501.12922527828</c:v>
                </c:pt>
                <c:pt idx="60">
                  <c:v>12059.6636896584</c:v>
                </c:pt>
                <c:pt idx="61">
                  <c:v>18541.9416823353</c:v>
                </c:pt>
                <c:pt idx="62">
                  <c:v>58097.9360617403</c:v>
                </c:pt>
                <c:pt idx="63">
                  <c:v>14529.0004483797</c:v>
                </c:pt>
                <c:pt idx="64">
                  <c:v>6326.24840187008</c:v>
                </c:pt>
                <c:pt idx="65">
                  <c:v>5125.63618239262</c:v>
                </c:pt>
                <c:pt idx="66">
                  <c:v>17628.5863463445</c:v>
                </c:pt>
                <c:pt idx="67">
                  <c:v>18654.0098108702</c:v>
                </c:pt>
                <c:pt idx="68">
                  <c:v>11523.4529380687</c:v>
                </c:pt>
                <c:pt idx="69">
                  <c:v>9489.33393922701</c:v>
                </c:pt>
                <c:pt idx="70">
                  <c:v>22458.6072983714</c:v>
                </c:pt>
                <c:pt idx="71">
                  <c:v>13467.5270939886</c:v>
                </c:pt>
                <c:pt idx="72">
                  <c:v>21777.9493414555</c:v>
                </c:pt>
                <c:pt idx="73">
                  <c:v>13268.4051629815</c:v>
                </c:pt>
                <c:pt idx="74">
                  <c:v>11959.4806609633</c:v>
                </c:pt>
                <c:pt idx="75">
                  <c:v>23561.5458606876</c:v>
                </c:pt>
                <c:pt idx="76">
                  <c:v>10597.7733941272</c:v>
                </c:pt>
                <c:pt idx="77">
                  <c:v>9046.17258928529</c:v>
                </c:pt>
                <c:pt idx="78">
                  <c:v>16667.0422593167</c:v>
                </c:pt>
                <c:pt idx="79">
                  <c:v>24745.8314957761</c:v>
                </c:pt>
                <c:pt idx="80">
                  <c:v>4924.43436648035</c:v>
                </c:pt>
                <c:pt idx="81">
                  <c:v>13887.4452492858</c:v>
                </c:pt>
                <c:pt idx="82">
                  <c:v>15942.1800129119</c:v>
                </c:pt>
                <c:pt idx="83">
                  <c:v>3526.47792554247</c:v>
                </c:pt>
                <c:pt idx="84">
                  <c:v>14720.1681048111</c:v>
                </c:pt>
                <c:pt idx="85">
                  <c:v>83580.7317941719</c:v>
                </c:pt>
                <c:pt idx="86">
                  <c:v>22791.0229452464</c:v>
                </c:pt>
                <c:pt idx="87">
                  <c:v>68170.0286987167</c:v>
                </c:pt>
                <c:pt idx="88">
                  <c:v>28013.6806436962</c:v>
                </c:pt>
                <c:pt idx="89">
                  <c:v>9131.04745863325</c:v>
                </c:pt>
                <c:pt idx="90">
                  <c:v>22511.45055791</c:v>
                </c:pt>
                <c:pt idx="91">
                  <c:v>51470.5205099035</c:v>
                </c:pt>
                <c:pt idx="92">
                  <c:v>17913.3413432784</c:v>
                </c:pt>
                <c:pt idx="93">
                  <c:v>5161.83679056584</c:v>
                </c:pt>
                <c:pt idx="94">
                  <c:v>128722.189938291</c:v>
                </c:pt>
                <c:pt idx="95">
                  <c:v>51153.1721285317</c:v>
                </c:pt>
                <c:pt idx="96">
                  <c:v>11436.8872625379</c:v>
                </c:pt>
                <c:pt idx="97">
                  <c:v>30836.2604559733</c:v>
                </c:pt>
                <c:pt idx="98">
                  <c:v>41778.3578805691</c:v>
                </c:pt>
                <c:pt idx="99">
                  <c:v>11893.2595893367</c:v>
                </c:pt>
                <c:pt idx="100">
                  <c:v>14173.7523417931</c:v>
                </c:pt>
                <c:pt idx="101">
                  <c:v>6231.71759090402</c:v>
                </c:pt>
                <c:pt idx="102">
                  <c:v>24439.914936625</c:v>
                </c:pt>
                <c:pt idx="103">
                  <c:v>8390.2538224083</c:v>
                </c:pt>
                <c:pt idx="104">
                  <c:v>19707.3840233673</c:v>
                </c:pt>
                <c:pt idx="105">
                  <c:v>25734.0432205048</c:v>
                </c:pt>
                <c:pt idx="106">
                  <c:v>7044.70886507626</c:v>
                </c:pt>
                <c:pt idx="107">
                  <c:v>73610.4857561685</c:v>
                </c:pt>
                <c:pt idx="108">
                  <c:v>40942.5335606275</c:v>
                </c:pt>
                <c:pt idx="109">
                  <c:v>29330.5989780992</c:v>
                </c:pt>
                <c:pt idx="110">
                  <c:v>24321.2949342403</c:v>
                </c:pt>
                <c:pt idx="111">
                  <c:v>30182.9239989673</c:v>
                </c:pt>
                <c:pt idx="112">
                  <c:v>14789.4515931175</c:v>
                </c:pt>
                <c:pt idx="113">
                  <c:v>22970.4357000334</c:v>
                </c:pt>
                <c:pt idx="114">
                  <c:v>39448.1268973969</c:v>
                </c:pt>
                <c:pt idx="115">
                  <c:v>9550.336211648369</c:v>
                </c:pt>
                <c:pt idx="116">
                  <c:v>25306.7216575515</c:v>
                </c:pt>
                <c:pt idx="117">
                  <c:v>26463.0834787991</c:v>
                </c:pt>
                <c:pt idx="118">
                  <c:v>6326.80217125661</c:v>
                </c:pt>
                <c:pt idx="119">
                  <c:v>40214.34736145</c:v>
                </c:pt>
                <c:pt idx="120">
                  <c:v>86672.41218815649</c:v>
                </c:pt>
                <c:pt idx="121">
                  <c:v>22526.6331240601</c:v>
                </c:pt>
                <c:pt idx="122">
                  <c:v>12042.9420579041</c:v>
                </c:pt>
                <c:pt idx="123">
                  <c:v>22292.9599180767</c:v>
                </c:pt>
                <c:pt idx="124">
                  <c:v>35450.4134005075</c:v>
                </c:pt>
                <c:pt idx="125">
                  <c:v>51452.0696568895</c:v>
                </c:pt>
                <c:pt idx="126">
                  <c:v>42821.9493802049</c:v>
                </c:pt>
                <c:pt idx="127">
                  <c:v>43088.0003089892</c:v>
                </c:pt>
                <c:pt idx="128">
                  <c:v>51981.2706690503</c:v>
                </c:pt>
                <c:pt idx="129">
                  <c:v>32280.3503325328</c:v>
                </c:pt>
                <c:pt idx="130">
                  <c:v>20982.4728395572</c:v>
                </c:pt>
                <c:pt idx="131">
                  <c:v>10758.5638904094</c:v>
                </c:pt>
                <c:pt idx="132">
                  <c:v>30913.2395768866</c:v>
                </c:pt>
                <c:pt idx="133">
                  <c:v>12956.5985666323</c:v>
                </c:pt>
                <c:pt idx="134">
                  <c:v>35055.5416102408</c:v>
                </c:pt>
                <c:pt idx="135">
                  <c:v>32628.2325880538</c:v>
                </c:pt>
                <c:pt idx="136">
                  <c:v>41326.9343503446</c:v>
                </c:pt>
                <c:pt idx="137">
                  <c:v>27022.5120947213</c:v>
                </c:pt>
                <c:pt idx="138">
                  <c:v>39308.962921606</c:v>
                </c:pt>
                <c:pt idx="139">
                  <c:v>42007.5294966698</c:v>
                </c:pt>
                <c:pt idx="140">
                  <c:v>37341.2099068353</c:v>
                </c:pt>
                <c:pt idx="141">
                  <c:v>41062.6025239758</c:v>
                </c:pt>
                <c:pt idx="142">
                  <c:v>41630.1138169737</c:v>
                </c:pt>
                <c:pt idx="143">
                  <c:v>36014.4146601894</c:v>
                </c:pt>
                <c:pt idx="144">
                  <c:v>62555.8235680262</c:v>
                </c:pt>
                <c:pt idx="145">
                  <c:v>15191.9582903034</c:v>
                </c:pt>
                <c:pt idx="146">
                  <c:v>42120.2454154405</c:v>
                </c:pt>
                <c:pt idx="147">
                  <c:v>8398.40298199967</c:v>
                </c:pt>
              </c:numCache>
            </c:numRef>
          </c:bubbleSize>
          <c:bubble3D val="1"/>
          <c:extLst xmlns:c16r2="http://schemas.microsoft.com/office/drawing/2015/06/chart">
            <c:ext xmlns:c16="http://schemas.microsoft.com/office/drawing/2014/chart" uri="{C3380CC4-5D6E-409C-BE32-E72D297353CC}">
              <c16:uniqueId val="{00000001-52A5-4653-9B7D-08A9CBCAE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598466336"/>
        <c:axId val="1598450448"/>
      </c:bubbleChart>
      <c:valAx>
        <c:axId val="1598466336"/>
        <c:scaling>
          <c:orientation val="minMax"/>
          <c:max val="8.0"/>
          <c:min val="0.5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Fertility Rate (children per woman)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98450448"/>
        <c:crosses val="autoZero"/>
        <c:crossBetween val="midCat"/>
      </c:valAx>
      <c:valAx>
        <c:axId val="1598450448"/>
        <c:scaling>
          <c:orientation val="minMax"/>
          <c:max val="34.0"/>
          <c:min val="17.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 age at first marriage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984663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Relationship between income, life expectancy, and country popluation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829251515974297"/>
          <c:y val="0.121982357995896"/>
          <c:w val="0.878694791383836"/>
          <c:h val="0.737685962974005"/>
        </c:manualLayout>
      </c:layout>
      <c:bubbleChart>
        <c:varyColors val="0"/>
        <c:ser>
          <c:idx val="0"/>
          <c:order val="0"/>
          <c:invertIfNegative val="0"/>
          <c:dPt>
            <c:idx val="153"/>
            <c:invertIfNegative val="0"/>
            <c:bubble3D val="1"/>
            <c:spPr>
              <a:solidFill>
                <a:srgbClr val="FFFF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67-4463-9BB1-D743D7FD4B0E}"/>
              </c:ext>
            </c:extLst>
          </c:dPt>
          <c:dLbls>
            <c:dLbl>
              <c:idx val="153"/>
              <c:layout>
                <c:manualLayout>
                  <c:x val="-0.0100574712643679"/>
                  <c:y val="0.0979955456570156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United States
 $51,471 /person
78.9 years
 pop = 318,497,630 </a:t>
                    </a:r>
                  </a:p>
                </c:rich>
              </c:tx>
              <c:spPr/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F67-4463-9BB1-D743D7FD4B0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4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'[1]#3'!$B$2:$B$157</c:f>
              <c:numCache>
                <c:formatCode>General</c:formatCode>
                <c:ptCount val="156"/>
                <c:pt idx="0">
                  <c:v>5161.83679056584</c:v>
                </c:pt>
                <c:pt idx="1">
                  <c:v>9872.55708053313</c:v>
                </c:pt>
                <c:pt idx="2">
                  <c:v>4924.43436648035</c:v>
                </c:pt>
                <c:pt idx="3">
                  <c:v>15191.9582903034</c:v>
                </c:pt>
                <c:pt idx="4">
                  <c:v>8390.2538224083</c:v>
                </c:pt>
                <c:pt idx="5">
                  <c:v>39448.1268973969</c:v>
                </c:pt>
                <c:pt idx="6">
                  <c:v>22970.4357000334</c:v>
                </c:pt>
                <c:pt idx="7">
                  <c:v>68170.0286987167</c:v>
                </c:pt>
                <c:pt idx="8">
                  <c:v>29179.3970573178</c:v>
                </c:pt>
                <c:pt idx="9">
                  <c:v>6175.48385858826</c:v>
                </c:pt>
                <c:pt idx="10">
                  <c:v>86672.41218815649</c:v>
                </c:pt>
                <c:pt idx="11">
                  <c:v>15951.4676770911</c:v>
                </c:pt>
                <c:pt idx="12">
                  <c:v>14173.7523417931</c:v>
                </c:pt>
                <c:pt idx="13">
                  <c:v>6326.80217125661</c:v>
                </c:pt>
                <c:pt idx="14">
                  <c:v>34912.9424266635</c:v>
                </c:pt>
                <c:pt idx="15">
                  <c:v>7718.57381685784</c:v>
                </c:pt>
                <c:pt idx="16">
                  <c:v>28013.6806436962</c:v>
                </c:pt>
                <c:pt idx="17">
                  <c:v>6231.71759090402</c:v>
                </c:pt>
                <c:pt idx="18">
                  <c:v>25306.7216575515</c:v>
                </c:pt>
                <c:pt idx="19">
                  <c:v>29330.5989780992</c:v>
                </c:pt>
                <c:pt idx="20">
                  <c:v>41778.3578805691</c:v>
                </c:pt>
                <c:pt idx="21">
                  <c:v>18948.3412667245</c:v>
                </c:pt>
                <c:pt idx="22">
                  <c:v>1627.19843974802</c:v>
                </c:pt>
                <c:pt idx="23">
                  <c:v>128722.189938291</c:v>
                </c:pt>
                <c:pt idx="24">
                  <c:v>27022.5120947213</c:v>
                </c:pt>
                <c:pt idx="25">
                  <c:v>14789.4515931175</c:v>
                </c:pt>
                <c:pt idx="26">
                  <c:v>22292.9599180767</c:v>
                </c:pt>
                <c:pt idx="27">
                  <c:v>2569.07793587548</c:v>
                </c:pt>
                <c:pt idx="28">
                  <c:v>9550.336211648369</c:v>
                </c:pt>
                <c:pt idx="29">
                  <c:v>8398.40298199967</c:v>
                </c:pt>
                <c:pt idx="30">
                  <c:v>9046.17258928529</c:v>
                </c:pt>
                <c:pt idx="31">
                  <c:v>48111.1996439214</c:v>
                </c:pt>
                <c:pt idx="32">
                  <c:v>83580.7317941719</c:v>
                </c:pt>
                <c:pt idx="33">
                  <c:v>7501.12922527828</c:v>
                </c:pt>
                <c:pt idx="34">
                  <c:v>9489.33393922701</c:v>
                </c:pt>
                <c:pt idx="35">
                  <c:v>24439.914936625</c:v>
                </c:pt>
                <c:pt idx="36">
                  <c:v>18654.0098108702</c:v>
                </c:pt>
                <c:pt idx="37">
                  <c:v>4516.95735751418</c:v>
                </c:pt>
                <c:pt idx="38">
                  <c:v>17665.4176396741</c:v>
                </c:pt>
                <c:pt idx="39">
                  <c:v>6907.7953265397</c:v>
                </c:pt>
                <c:pt idx="40">
                  <c:v>16531.7510079313</c:v>
                </c:pt>
                <c:pt idx="41">
                  <c:v>5745.52937163408</c:v>
                </c:pt>
                <c:pt idx="42">
                  <c:v>809.774081036066</c:v>
                </c:pt>
                <c:pt idx="43">
                  <c:v>19707.3840233673</c:v>
                </c:pt>
                <c:pt idx="44">
                  <c:v>32628.2325880538</c:v>
                </c:pt>
                <c:pt idx="45">
                  <c:v>41062.6025239758</c:v>
                </c:pt>
                <c:pt idx="46">
                  <c:v>589.136718320353</c:v>
                </c:pt>
                <c:pt idx="47">
                  <c:v>13268.4051629815</c:v>
                </c:pt>
                <c:pt idx="48">
                  <c:v>62555.8235680262</c:v>
                </c:pt>
                <c:pt idx="49">
                  <c:v>13467.5270939886</c:v>
                </c:pt>
                <c:pt idx="50">
                  <c:v>73610.4857561685</c:v>
                </c:pt>
                <c:pt idx="51">
                  <c:v>37341.2099068353</c:v>
                </c:pt>
                <c:pt idx="52">
                  <c:v>25734.0432205048</c:v>
                </c:pt>
                <c:pt idx="53">
                  <c:v>3136.18170704331</c:v>
                </c:pt>
                <c:pt idx="54">
                  <c:v>41630.1138169737</c:v>
                </c:pt>
                <c:pt idx="55">
                  <c:v>4402.18132481316</c:v>
                </c:pt>
                <c:pt idx="56">
                  <c:v>1805.90090029793</c:v>
                </c:pt>
                <c:pt idx="57">
                  <c:v>7535.50600109506</c:v>
                </c:pt>
                <c:pt idx="58">
                  <c:v>1326.95537396207</c:v>
                </c:pt>
                <c:pt idx="59">
                  <c:v>20982.4728395572</c:v>
                </c:pt>
                <c:pt idx="60">
                  <c:v>11436.8872625379</c:v>
                </c:pt>
                <c:pt idx="61">
                  <c:v>8009.02520002747</c:v>
                </c:pt>
                <c:pt idx="62">
                  <c:v>2450.01167512403</c:v>
                </c:pt>
                <c:pt idx="63">
                  <c:v>51452.0696568895</c:v>
                </c:pt>
                <c:pt idx="64">
                  <c:v>2426.06570028906</c:v>
                </c:pt>
                <c:pt idx="65">
                  <c:v>15942.1800129119</c:v>
                </c:pt>
                <c:pt idx="66">
                  <c:v>51981.2706690503</c:v>
                </c:pt>
                <c:pt idx="67">
                  <c:v>30836.2604559733</c:v>
                </c:pt>
                <c:pt idx="68">
                  <c:v>4444.77700610132</c:v>
                </c:pt>
                <c:pt idx="69">
                  <c:v>58097.9360617403</c:v>
                </c:pt>
                <c:pt idx="70">
                  <c:v>43088.0003089892</c:v>
                </c:pt>
                <c:pt idx="71">
                  <c:v>757.916843584767</c:v>
                </c:pt>
                <c:pt idx="72">
                  <c:v>17073.4906808668</c:v>
                </c:pt>
                <c:pt idx="73">
                  <c:v>16667.0422593167</c:v>
                </c:pt>
                <c:pt idx="74">
                  <c:v>42120.2454154405</c:v>
                </c:pt>
                <c:pt idx="75">
                  <c:v>1734.89524723495</c:v>
                </c:pt>
                <c:pt idx="76">
                  <c:v>11893.2595893367</c:v>
                </c:pt>
                <c:pt idx="77">
                  <c:v>22526.6331240601</c:v>
                </c:pt>
                <c:pt idx="78">
                  <c:v>11206.64528401</c:v>
                </c:pt>
                <c:pt idx="79">
                  <c:v>1620.27585745694</c:v>
                </c:pt>
                <c:pt idx="80">
                  <c:v>5908.44759953348</c:v>
                </c:pt>
                <c:pt idx="81">
                  <c:v>26463.0834787991</c:v>
                </c:pt>
                <c:pt idx="82">
                  <c:v>24745.8314957761</c:v>
                </c:pt>
                <c:pt idx="83">
                  <c:v>1216.22214849984</c:v>
                </c:pt>
                <c:pt idx="84">
                  <c:v>10758.5638904094</c:v>
                </c:pt>
                <c:pt idx="85">
                  <c:v>39308.962921606</c:v>
                </c:pt>
                <c:pt idx="86">
                  <c:v>24321.2949342403</c:v>
                </c:pt>
                <c:pt idx="87">
                  <c:v>1427.53089904928</c:v>
                </c:pt>
                <c:pt idx="88">
                  <c:v>2036.31231419487</c:v>
                </c:pt>
                <c:pt idx="89">
                  <c:v>1444.68276759116</c:v>
                </c:pt>
                <c:pt idx="90">
                  <c:v>2197.64788364723</c:v>
                </c:pt>
                <c:pt idx="91">
                  <c:v>3070.09423240495</c:v>
                </c:pt>
                <c:pt idx="92">
                  <c:v>2978.60991044835</c:v>
                </c:pt>
                <c:pt idx="93">
                  <c:v>10149.4876195863</c:v>
                </c:pt>
                <c:pt idx="94">
                  <c:v>7061.99397900655</c:v>
                </c:pt>
                <c:pt idx="95">
                  <c:v>754.14248714679</c:v>
                </c:pt>
                <c:pt idx="96">
                  <c:v>22458.6072983714</c:v>
                </c:pt>
                <c:pt idx="97">
                  <c:v>42007.5294966698</c:v>
                </c:pt>
                <c:pt idx="98">
                  <c:v>1590.82833504457</c:v>
                </c:pt>
                <c:pt idx="99">
                  <c:v>896.700461832578</c:v>
                </c:pt>
                <c:pt idx="100">
                  <c:v>21777.9493414555</c:v>
                </c:pt>
                <c:pt idx="101">
                  <c:v>2606.13172145411</c:v>
                </c:pt>
                <c:pt idx="102">
                  <c:v>17913.3413432784</c:v>
                </c:pt>
                <c:pt idx="103">
                  <c:v>9131.04745863325</c:v>
                </c:pt>
                <c:pt idx="104">
                  <c:v>1371.72812718574</c:v>
                </c:pt>
                <c:pt idx="105">
                  <c:v>40214.34736145</c:v>
                </c:pt>
                <c:pt idx="106">
                  <c:v>42821.9493802049</c:v>
                </c:pt>
                <c:pt idx="107">
                  <c:v>1013.45388840216</c:v>
                </c:pt>
                <c:pt idx="108">
                  <c:v>3727.99502017941</c:v>
                </c:pt>
                <c:pt idx="109">
                  <c:v>4115.75202197931</c:v>
                </c:pt>
                <c:pt idx="110">
                  <c:v>4961.6862492625</c:v>
                </c:pt>
                <c:pt idx="111">
                  <c:v>51153.1721285317</c:v>
                </c:pt>
                <c:pt idx="112">
                  <c:v>22791.0229452464</c:v>
                </c:pt>
                <c:pt idx="113">
                  <c:v>11959.4806609633</c:v>
                </c:pt>
                <c:pt idx="114">
                  <c:v>17542.3260056859</c:v>
                </c:pt>
                <c:pt idx="115">
                  <c:v>2172.87370374393</c:v>
                </c:pt>
                <c:pt idx="116">
                  <c:v>7044.70886507626</c:v>
                </c:pt>
                <c:pt idx="117">
                  <c:v>1906.65132175071</c:v>
                </c:pt>
                <c:pt idx="118">
                  <c:v>14720.1681048111</c:v>
                </c:pt>
                <c:pt idx="119">
                  <c:v>40942.5335606275</c:v>
                </c:pt>
                <c:pt idx="120">
                  <c:v>3190.50239027637</c:v>
                </c:pt>
                <c:pt idx="121">
                  <c:v>1362.35648613372</c:v>
                </c:pt>
                <c:pt idx="122">
                  <c:v>12956.5985666323</c:v>
                </c:pt>
                <c:pt idx="123">
                  <c:v>22511.45055791</c:v>
                </c:pt>
                <c:pt idx="124">
                  <c:v>17628.5863463445</c:v>
                </c:pt>
                <c:pt idx="125">
                  <c:v>2166.45987375492</c:v>
                </c:pt>
                <c:pt idx="126">
                  <c:v>8353.25166481035</c:v>
                </c:pt>
                <c:pt idx="127">
                  <c:v>30913.2395768866</c:v>
                </c:pt>
                <c:pt idx="128">
                  <c:v>12059.6636896584</c:v>
                </c:pt>
                <c:pt idx="129">
                  <c:v>30182.9239989673</c:v>
                </c:pt>
                <c:pt idx="130">
                  <c:v>3526.47792554247</c:v>
                </c:pt>
                <c:pt idx="131">
                  <c:v>1730.88287417551</c:v>
                </c:pt>
                <c:pt idx="132">
                  <c:v>12042.9420579041</c:v>
                </c:pt>
                <c:pt idx="133">
                  <c:v>32280.3503325328</c:v>
                </c:pt>
                <c:pt idx="134">
                  <c:v>35055.5416102408</c:v>
                </c:pt>
                <c:pt idx="135">
                  <c:v>36014.4146601894</c:v>
                </c:pt>
                <c:pt idx="136">
                  <c:v>13887.4452492858</c:v>
                </c:pt>
                <c:pt idx="137">
                  <c:v>783.259253578526</c:v>
                </c:pt>
                <c:pt idx="138">
                  <c:v>18541.9416823353</c:v>
                </c:pt>
                <c:pt idx="139">
                  <c:v>14446.0614982958</c:v>
                </c:pt>
                <c:pt idx="140">
                  <c:v>41326.9343503446</c:v>
                </c:pt>
                <c:pt idx="141">
                  <c:v>10597.7733941272</c:v>
                </c:pt>
                <c:pt idx="142">
                  <c:v>1307.27839948351</c:v>
                </c:pt>
                <c:pt idx="143">
                  <c:v>5125.63618239262</c:v>
                </c:pt>
                <c:pt idx="144">
                  <c:v>6326.24840187008</c:v>
                </c:pt>
                <c:pt idx="145">
                  <c:v>16159.8698782187</c:v>
                </c:pt>
                <c:pt idx="146">
                  <c:v>35450.4134005075</c:v>
                </c:pt>
                <c:pt idx="147">
                  <c:v>23561.5458606876</c:v>
                </c:pt>
                <c:pt idx="148">
                  <c:v>2471.84991652918</c:v>
                </c:pt>
                <c:pt idx="149">
                  <c:v>5621.36405886842</c:v>
                </c:pt>
                <c:pt idx="150">
                  <c:v>4426.39177281957</c:v>
                </c:pt>
                <c:pt idx="151">
                  <c:v>14529.0004483797</c:v>
                </c:pt>
                <c:pt idx="152">
                  <c:v>9224.22930357748</c:v>
                </c:pt>
                <c:pt idx="153">
                  <c:v>51470.5205099035</c:v>
                </c:pt>
                <c:pt idx="154">
                  <c:v>5197.96427289323</c:v>
                </c:pt>
                <c:pt idx="155">
                  <c:v>11523.4529380687</c:v>
                </c:pt>
              </c:numCache>
            </c:numRef>
          </c:xVal>
          <c:yVal>
            <c:numRef>
              <c:f>'[1]#3'!$C$2:$C$157</c:f>
              <c:numCache>
                <c:formatCode>General</c:formatCode>
                <c:ptCount val="156"/>
                <c:pt idx="0">
                  <c:v>70.3</c:v>
                </c:pt>
                <c:pt idx="1">
                  <c:v>74.5</c:v>
                </c:pt>
                <c:pt idx="2">
                  <c:v>71.8</c:v>
                </c:pt>
                <c:pt idx="3">
                  <c:v>75.6</c:v>
                </c:pt>
                <c:pt idx="4">
                  <c:v>70.0</c:v>
                </c:pt>
                <c:pt idx="5">
                  <c:v>82.8</c:v>
                </c:pt>
                <c:pt idx="6">
                  <c:v>72.5</c:v>
                </c:pt>
                <c:pt idx="7">
                  <c:v>78.7</c:v>
                </c:pt>
                <c:pt idx="8">
                  <c:v>82.1</c:v>
                </c:pt>
                <c:pt idx="9">
                  <c:v>74.2</c:v>
                </c:pt>
                <c:pt idx="10">
                  <c:v>81.1</c:v>
                </c:pt>
                <c:pt idx="11">
                  <c:v>70.1</c:v>
                </c:pt>
                <c:pt idx="12">
                  <c:v>75.6</c:v>
                </c:pt>
                <c:pt idx="13">
                  <c:v>64.0</c:v>
                </c:pt>
                <c:pt idx="14">
                  <c:v>58.8</c:v>
                </c:pt>
                <c:pt idx="15">
                  <c:v>66.1</c:v>
                </c:pt>
                <c:pt idx="16">
                  <c:v>82.2</c:v>
                </c:pt>
                <c:pt idx="17">
                  <c:v>50.7</c:v>
                </c:pt>
                <c:pt idx="18">
                  <c:v>76.6</c:v>
                </c:pt>
                <c:pt idx="19">
                  <c:v>71.2</c:v>
                </c:pt>
                <c:pt idx="20">
                  <c:v>79.0</c:v>
                </c:pt>
                <c:pt idx="21">
                  <c:v>59.1</c:v>
                </c:pt>
                <c:pt idx="22">
                  <c:v>64.3</c:v>
                </c:pt>
                <c:pt idx="23">
                  <c:v>81.8</c:v>
                </c:pt>
                <c:pt idx="24">
                  <c:v>80.0</c:v>
                </c:pt>
                <c:pt idx="25">
                  <c:v>65.8</c:v>
                </c:pt>
                <c:pt idx="26">
                  <c:v>75.3</c:v>
                </c:pt>
                <c:pt idx="27">
                  <c:v>48.3</c:v>
                </c:pt>
                <c:pt idx="29">
                  <c:v>75.5</c:v>
                </c:pt>
                <c:pt idx="30">
                  <c:v>64.7</c:v>
                </c:pt>
                <c:pt idx="31">
                  <c:v>75.5</c:v>
                </c:pt>
                <c:pt idx="32">
                  <c:v>80.3</c:v>
                </c:pt>
                <c:pt idx="33">
                  <c:v>73.8</c:v>
                </c:pt>
                <c:pt idx="34">
                  <c:v>75.8</c:v>
                </c:pt>
                <c:pt idx="35">
                  <c:v>75.0</c:v>
                </c:pt>
                <c:pt idx="36">
                  <c:v>76.9</c:v>
                </c:pt>
                <c:pt idx="37">
                  <c:v>71.9</c:v>
                </c:pt>
                <c:pt idx="38">
                  <c:v>77.8</c:v>
                </c:pt>
                <c:pt idx="39">
                  <c:v>72.9</c:v>
                </c:pt>
                <c:pt idx="40">
                  <c:v>78.3</c:v>
                </c:pt>
                <c:pt idx="41">
                  <c:v>61.5</c:v>
                </c:pt>
                <c:pt idx="42">
                  <c:v>63.1</c:v>
                </c:pt>
                <c:pt idx="43">
                  <c:v>77.8</c:v>
                </c:pt>
                <c:pt idx="44">
                  <c:v>80.6</c:v>
                </c:pt>
                <c:pt idx="45">
                  <c:v>80.4</c:v>
                </c:pt>
                <c:pt idx="46">
                  <c:v>52.8</c:v>
                </c:pt>
                <c:pt idx="47">
                  <c:v>79.8</c:v>
                </c:pt>
                <c:pt idx="48">
                  <c:v>81.4</c:v>
                </c:pt>
                <c:pt idx="49">
                  <c:v>67.5</c:v>
                </c:pt>
                <c:pt idx="50">
                  <c:v>81.9</c:v>
                </c:pt>
                <c:pt idx="51">
                  <c:v>80.6</c:v>
                </c:pt>
                <c:pt idx="52">
                  <c:v>76.2</c:v>
                </c:pt>
                <c:pt idx="53">
                  <c:v>68.6</c:v>
                </c:pt>
                <c:pt idx="54">
                  <c:v>79.9</c:v>
                </c:pt>
                <c:pt idx="55">
                  <c:v>76.4</c:v>
                </c:pt>
                <c:pt idx="56">
                  <c:v>57.7</c:v>
                </c:pt>
                <c:pt idx="57">
                  <c:v>73.9</c:v>
                </c:pt>
                <c:pt idx="58">
                  <c:v>63.0</c:v>
                </c:pt>
                <c:pt idx="59">
                  <c:v>75.6</c:v>
                </c:pt>
                <c:pt idx="60">
                  <c:v>78.1</c:v>
                </c:pt>
                <c:pt idx="61">
                  <c:v>73.7</c:v>
                </c:pt>
                <c:pt idx="62">
                  <c:v>70.6</c:v>
                </c:pt>
                <c:pt idx="63">
                  <c:v>83.378</c:v>
                </c:pt>
                <c:pt idx="64">
                  <c:v>59.8</c:v>
                </c:pt>
                <c:pt idx="65">
                  <c:v>74.5</c:v>
                </c:pt>
                <c:pt idx="66">
                  <c:v>82.7</c:v>
                </c:pt>
                <c:pt idx="67">
                  <c:v>82.2</c:v>
                </c:pt>
                <c:pt idx="68">
                  <c:v>72.0</c:v>
                </c:pt>
                <c:pt idx="69">
                  <c:v>76.4</c:v>
                </c:pt>
                <c:pt idx="70">
                  <c:v>80.8</c:v>
                </c:pt>
                <c:pt idx="71">
                  <c:v>59.8</c:v>
                </c:pt>
                <c:pt idx="72">
                  <c:v>70.2</c:v>
                </c:pt>
                <c:pt idx="73">
                  <c:v>72.3</c:v>
                </c:pt>
                <c:pt idx="74">
                  <c:v>81.8</c:v>
                </c:pt>
                <c:pt idx="75">
                  <c:v>64.9</c:v>
                </c:pt>
                <c:pt idx="76">
                  <c:v>77.7</c:v>
                </c:pt>
                <c:pt idx="77">
                  <c:v>75.8</c:v>
                </c:pt>
                <c:pt idx="78">
                  <c:v>73.6</c:v>
                </c:pt>
                <c:pt idx="79">
                  <c:v>64.3</c:v>
                </c:pt>
                <c:pt idx="80">
                  <c:v>71.9</c:v>
                </c:pt>
                <c:pt idx="81">
                  <c:v>78.2</c:v>
                </c:pt>
                <c:pt idx="82">
                  <c:v>79.8</c:v>
                </c:pt>
                <c:pt idx="83">
                  <c:v>60.2</c:v>
                </c:pt>
                <c:pt idx="84">
                  <c:v>77.1</c:v>
                </c:pt>
                <c:pt idx="85">
                  <c:v>80.2</c:v>
                </c:pt>
                <c:pt idx="86">
                  <c:v>79.8</c:v>
                </c:pt>
                <c:pt idx="87">
                  <c:v>65.3</c:v>
                </c:pt>
                <c:pt idx="88">
                  <c:v>57.1</c:v>
                </c:pt>
                <c:pt idx="89">
                  <c:v>56.0</c:v>
                </c:pt>
                <c:pt idx="90">
                  <c:v>65.7</c:v>
                </c:pt>
                <c:pt idx="91">
                  <c:v>56.7</c:v>
                </c:pt>
                <c:pt idx="92">
                  <c:v>67.8</c:v>
                </c:pt>
                <c:pt idx="93">
                  <c:v>74.8</c:v>
                </c:pt>
                <c:pt idx="94">
                  <c:v>72.3</c:v>
                </c:pt>
                <c:pt idx="95">
                  <c:v>57.3</c:v>
                </c:pt>
                <c:pt idx="96">
                  <c:v>67.8</c:v>
                </c:pt>
                <c:pt idx="97">
                  <c:v>80.6</c:v>
                </c:pt>
                <c:pt idx="98">
                  <c:v>57.2</c:v>
                </c:pt>
                <c:pt idx="99">
                  <c:v>61.6</c:v>
                </c:pt>
                <c:pt idx="100">
                  <c:v>79.1</c:v>
                </c:pt>
                <c:pt idx="101">
                  <c:v>58.7</c:v>
                </c:pt>
                <c:pt idx="102">
                  <c:v>76.0</c:v>
                </c:pt>
                <c:pt idx="103">
                  <c:v>76.1</c:v>
                </c:pt>
                <c:pt idx="104">
                  <c:v>64.3</c:v>
                </c:pt>
                <c:pt idx="105">
                  <c:v>79.3</c:v>
                </c:pt>
                <c:pt idx="106">
                  <c:v>81.8</c:v>
                </c:pt>
                <c:pt idx="107">
                  <c:v>56.2</c:v>
                </c:pt>
                <c:pt idx="108">
                  <c:v>64.9</c:v>
                </c:pt>
                <c:pt idx="109">
                  <c:v>67.0</c:v>
                </c:pt>
                <c:pt idx="110">
                  <c:v>69.7</c:v>
                </c:pt>
                <c:pt idx="111">
                  <c:v>77.9</c:v>
                </c:pt>
                <c:pt idx="112">
                  <c:v>74.7</c:v>
                </c:pt>
                <c:pt idx="113">
                  <c:v>77.1</c:v>
                </c:pt>
                <c:pt idx="114">
                  <c:v>75.4</c:v>
                </c:pt>
                <c:pt idx="115">
                  <c:v>70.6</c:v>
                </c:pt>
                <c:pt idx="116">
                  <c:v>74.3</c:v>
                </c:pt>
                <c:pt idx="117">
                  <c:v>56.2</c:v>
                </c:pt>
                <c:pt idx="118">
                  <c:v>71.3</c:v>
                </c:pt>
                <c:pt idx="119">
                  <c:v>81.5</c:v>
                </c:pt>
                <c:pt idx="120">
                  <c:v>68.9</c:v>
                </c:pt>
                <c:pt idx="121">
                  <c:v>59.8</c:v>
                </c:pt>
                <c:pt idx="122">
                  <c:v>76.3</c:v>
                </c:pt>
                <c:pt idx="123">
                  <c:v>76.9</c:v>
                </c:pt>
                <c:pt idx="124">
                  <c:v>76.0</c:v>
                </c:pt>
                <c:pt idx="125">
                  <c:v>65.2</c:v>
                </c:pt>
                <c:pt idx="126">
                  <c:v>71.7</c:v>
                </c:pt>
                <c:pt idx="127">
                  <c:v>81.7</c:v>
                </c:pt>
                <c:pt idx="128">
                  <c:v>75.6</c:v>
                </c:pt>
                <c:pt idx="129">
                  <c:v>80.5</c:v>
                </c:pt>
                <c:pt idx="130">
                  <c:v>67.1</c:v>
                </c:pt>
                <c:pt idx="131">
                  <c:v>62.2</c:v>
                </c:pt>
                <c:pt idx="132">
                  <c:v>60.4</c:v>
                </c:pt>
                <c:pt idx="133">
                  <c:v>82.1</c:v>
                </c:pt>
                <c:pt idx="134">
                  <c:v>81.0</c:v>
                </c:pt>
                <c:pt idx="135">
                  <c:v>81.7</c:v>
                </c:pt>
                <c:pt idx="136">
                  <c:v>74.9</c:v>
                </c:pt>
                <c:pt idx="137">
                  <c:v>57.5</c:v>
                </c:pt>
                <c:pt idx="138">
                  <c:v>76.3</c:v>
                </c:pt>
                <c:pt idx="139">
                  <c:v>78.3</c:v>
                </c:pt>
                <c:pt idx="140">
                  <c:v>80.7</c:v>
                </c:pt>
                <c:pt idx="141">
                  <c:v>70.9</c:v>
                </c:pt>
                <c:pt idx="142">
                  <c:v>62.6</c:v>
                </c:pt>
                <c:pt idx="143">
                  <c:v>76.3</c:v>
                </c:pt>
                <c:pt idx="144">
                  <c:v>70.0</c:v>
                </c:pt>
                <c:pt idx="145">
                  <c:v>75.5</c:v>
                </c:pt>
                <c:pt idx="146">
                  <c:v>83.3</c:v>
                </c:pt>
                <c:pt idx="147">
                  <c:v>71.3</c:v>
                </c:pt>
                <c:pt idx="148">
                  <c:v>69.5</c:v>
                </c:pt>
                <c:pt idx="149">
                  <c:v>60.1</c:v>
                </c:pt>
                <c:pt idx="150">
                  <c:v>65.7</c:v>
                </c:pt>
                <c:pt idx="151">
                  <c:v>75.0</c:v>
                </c:pt>
                <c:pt idx="152">
                  <c:v>70.5</c:v>
                </c:pt>
                <c:pt idx="153">
                  <c:v>78.9</c:v>
                </c:pt>
                <c:pt idx="154">
                  <c:v>66.2</c:v>
                </c:pt>
                <c:pt idx="155">
                  <c:v>76.5</c:v>
                </c:pt>
              </c:numCache>
            </c:numRef>
          </c:yVal>
          <c:bubbleSize>
            <c:numRef>
              <c:f>'[1]#3'!$D$2:$D$157</c:f>
              <c:numCache>
                <c:formatCode>General</c:formatCode>
                <c:ptCount val="156"/>
                <c:pt idx="0">
                  <c:v>105265.0</c:v>
                </c:pt>
                <c:pt idx="1">
                  <c:v>179515.0</c:v>
                </c:pt>
                <c:pt idx="2">
                  <c:v>185727.0</c:v>
                </c:pt>
                <c:pt idx="3">
                  <c:v>275141.0</c:v>
                </c:pt>
                <c:pt idx="4">
                  <c:v>330721.0</c:v>
                </c:pt>
                <c:pt idx="5">
                  <c:v>331996.0</c:v>
                </c:pt>
                <c:pt idx="6">
                  <c:v>355233.0</c:v>
                </c:pt>
                <c:pt idx="7">
                  <c:v>419772.0</c:v>
                </c:pt>
                <c:pt idx="8">
                  <c:v>420557.0</c:v>
                </c:pt>
                <c:pt idx="9">
                  <c:v>510213.0</c:v>
                </c:pt>
                <c:pt idx="10">
                  <c:v>530018.0</c:v>
                </c:pt>
                <c:pt idx="11">
                  <c:v>538882.0</c:v>
                </c:pt>
                <c:pt idx="12">
                  <c:v>633167.0</c:v>
                </c:pt>
                <c:pt idx="13">
                  <c:v>759262.0</c:v>
                </c:pt>
                <c:pt idx="14">
                  <c:v>761050.0</c:v>
                </c:pt>
                <c:pt idx="15">
                  <c:v>882863.0</c:v>
                </c:pt>
                <c:pt idx="16">
                  <c:v>1.141453E6</c:v>
                </c:pt>
                <c:pt idx="17">
                  <c:v>1.237166E6</c:v>
                </c:pt>
                <c:pt idx="18">
                  <c:v>1.338832E6</c:v>
                </c:pt>
                <c:pt idx="19">
                  <c:v>1.355342E6</c:v>
                </c:pt>
                <c:pt idx="20">
                  <c:v>1.377273E6</c:v>
                </c:pt>
                <c:pt idx="21">
                  <c:v>1.594205E6</c:v>
                </c:pt>
                <c:pt idx="22">
                  <c:v>1.87436E6</c:v>
                </c:pt>
                <c:pt idx="23">
                  <c:v>1.97684E6</c:v>
                </c:pt>
                <c:pt idx="24">
                  <c:v>2.044766E6</c:v>
                </c:pt>
                <c:pt idx="25">
                  <c:v>2.074616E6</c:v>
                </c:pt>
                <c:pt idx="26">
                  <c:v>2.22626E6</c:v>
                </c:pt>
                <c:pt idx="27">
                  <c:v>2.240126E6</c:v>
                </c:pt>
                <c:pt idx="28">
                  <c:v>2.404477E6</c:v>
                </c:pt>
                <c:pt idx="29">
                  <c:v>2.771179E6</c:v>
                </c:pt>
                <c:pt idx="30">
                  <c:v>2.887863E6</c:v>
                </c:pt>
                <c:pt idx="31">
                  <c:v>2.957333E6</c:v>
                </c:pt>
                <c:pt idx="32">
                  <c:v>2.959015E6</c:v>
                </c:pt>
                <c:pt idx="33">
                  <c:v>3.117722E6</c:v>
                </c:pt>
                <c:pt idx="34">
                  <c:v>3.238316E6</c:v>
                </c:pt>
                <c:pt idx="35">
                  <c:v>3.278337E6</c:v>
                </c:pt>
                <c:pt idx="36">
                  <c:v>3.403117E6</c:v>
                </c:pt>
                <c:pt idx="37">
                  <c:v>3.495657E6</c:v>
                </c:pt>
                <c:pt idx="38">
                  <c:v>3.678264E6</c:v>
                </c:pt>
                <c:pt idx="39">
                  <c:v>4.27841E6</c:v>
                </c:pt>
                <c:pt idx="40">
                  <c:v>4.32406E6</c:v>
                </c:pt>
                <c:pt idx="41">
                  <c:v>4.324199E6</c:v>
                </c:pt>
                <c:pt idx="42">
                  <c:v>4.34874E6</c:v>
                </c:pt>
                <c:pt idx="43">
                  <c:v>4.378806E6</c:v>
                </c:pt>
                <c:pt idx="44">
                  <c:v>4.508166E6</c:v>
                </c:pt>
                <c:pt idx="45">
                  <c:v>4.631391E6</c:v>
                </c:pt>
                <c:pt idx="46">
                  <c:v>4.666833E6</c:v>
                </c:pt>
                <c:pt idx="47">
                  <c:v>4.859957E6</c:v>
                </c:pt>
                <c:pt idx="48">
                  <c:v>4.991997E6</c:v>
                </c:pt>
                <c:pt idx="49">
                  <c:v>5.23464E6</c:v>
                </c:pt>
                <c:pt idx="50">
                  <c:v>5.300914E6</c:v>
                </c:pt>
                <c:pt idx="51">
                  <c:v>5.418763E6</c:v>
                </c:pt>
                <c:pt idx="52">
                  <c:v>5.488775E6</c:v>
                </c:pt>
                <c:pt idx="53">
                  <c:v>5.503253E6</c:v>
                </c:pt>
                <c:pt idx="54">
                  <c:v>5.611187E6</c:v>
                </c:pt>
                <c:pt idx="55">
                  <c:v>6.041763E6</c:v>
                </c:pt>
                <c:pt idx="56">
                  <c:v>6.255163E6</c:v>
                </c:pt>
                <c:pt idx="57">
                  <c:v>6.302723E6</c:v>
                </c:pt>
                <c:pt idx="58">
                  <c:v>6.41256E6</c:v>
                </c:pt>
                <c:pt idx="59">
                  <c:v>6.506095E6</c:v>
                </c:pt>
                <c:pt idx="60">
                  <c:v>6.572903E6</c:v>
                </c:pt>
                <c:pt idx="61">
                  <c:v>6.798236E6</c:v>
                </c:pt>
                <c:pt idx="62">
                  <c:v>7.183529E6</c:v>
                </c:pt>
                <c:pt idx="63">
                  <c:v>7.274125E6</c:v>
                </c:pt>
                <c:pt idx="64">
                  <c:v>7.327281E6</c:v>
                </c:pt>
                <c:pt idx="65">
                  <c:v>7.349462E6</c:v>
                </c:pt>
                <c:pt idx="66">
                  <c:v>7.76182E6</c:v>
                </c:pt>
                <c:pt idx="67">
                  <c:v>7.81886E6</c:v>
                </c:pt>
                <c:pt idx="68">
                  <c:v>8.071522E6</c:v>
                </c:pt>
                <c:pt idx="69">
                  <c:v>8.20794E6</c:v>
                </c:pt>
                <c:pt idx="70">
                  <c:v>8.441263E6</c:v>
                </c:pt>
                <c:pt idx="71">
                  <c:v>8.911183E6</c:v>
                </c:pt>
                <c:pt idx="72">
                  <c:v>9.49829E6</c:v>
                </c:pt>
                <c:pt idx="73">
                  <c:v>9.533445E6</c:v>
                </c:pt>
                <c:pt idx="74">
                  <c:v>9.545823E6</c:v>
                </c:pt>
                <c:pt idx="75">
                  <c:v>9.606534E6</c:v>
                </c:pt>
                <c:pt idx="76">
                  <c:v>9.83501E6</c:v>
                </c:pt>
                <c:pt idx="77">
                  <c:v>9.933795E6</c:v>
                </c:pt>
                <c:pt idx="78">
                  <c:v>1.0308609E7</c:v>
                </c:pt>
                <c:pt idx="79">
                  <c:v>1.0388424E7</c:v>
                </c:pt>
                <c:pt idx="80">
                  <c:v>1.0409761E7</c:v>
                </c:pt>
                <c:pt idx="81">
                  <c:v>1.0589806E7</c:v>
                </c:pt>
                <c:pt idx="82">
                  <c:v>1.0704534E7</c:v>
                </c:pt>
                <c:pt idx="83">
                  <c:v>1.075368E7</c:v>
                </c:pt>
                <c:pt idx="84">
                  <c:v>1.081368E7</c:v>
                </c:pt>
                <c:pt idx="85">
                  <c:v>1.0815599E7</c:v>
                </c:pt>
                <c:pt idx="86">
                  <c:v>1.1445691E7</c:v>
                </c:pt>
                <c:pt idx="87">
                  <c:v>1.1608439E7</c:v>
                </c:pt>
                <c:pt idx="88">
                  <c:v>1.2141876E7</c:v>
                </c:pt>
                <c:pt idx="89">
                  <c:v>1.3327925E7</c:v>
                </c:pt>
                <c:pt idx="90">
                  <c:v>1.3454191E7</c:v>
                </c:pt>
                <c:pt idx="91">
                  <c:v>1.4314515E7</c:v>
                </c:pt>
                <c:pt idx="92">
                  <c:v>1.4656016E7</c:v>
                </c:pt>
                <c:pt idx="93">
                  <c:v>1.5061398E7</c:v>
                </c:pt>
                <c:pt idx="94">
                  <c:v>1.5527502E7</c:v>
                </c:pt>
                <c:pt idx="95">
                  <c:v>1.6406945E7</c:v>
                </c:pt>
                <c:pt idx="96">
                  <c:v>1.6550975E7</c:v>
                </c:pt>
                <c:pt idx="97">
                  <c:v>1.6761552E7</c:v>
                </c:pt>
                <c:pt idx="98">
                  <c:v>1.6808242E7</c:v>
                </c:pt>
                <c:pt idx="99">
                  <c:v>1.7239826E7</c:v>
                </c:pt>
                <c:pt idx="100">
                  <c:v>1.7574464E7</c:v>
                </c:pt>
                <c:pt idx="101">
                  <c:v>2.0913595E7</c:v>
                </c:pt>
                <c:pt idx="102">
                  <c:v>2.1338815E7</c:v>
                </c:pt>
                <c:pt idx="103">
                  <c:v>2.1393876E7</c:v>
                </c:pt>
                <c:pt idx="104">
                  <c:v>2.2555046E7</c:v>
                </c:pt>
                <c:pt idx="105">
                  <c:v>2.3151E7</c:v>
                </c:pt>
                <c:pt idx="106">
                  <c:v>2.3213944E7</c:v>
                </c:pt>
                <c:pt idx="107">
                  <c:v>2.5028313E7</c:v>
                </c:pt>
                <c:pt idx="108">
                  <c:v>2.6131336E7</c:v>
                </c:pt>
                <c:pt idx="109">
                  <c:v>2.635802E7</c:v>
                </c:pt>
                <c:pt idx="110">
                  <c:v>2.8398155E7</c:v>
                </c:pt>
                <c:pt idx="111">
                  <c:v>2.9319402E7</c:v>
                </c:pt>
                <c:pt idx="112">
                  <c:v>2.9787203E7</c:v>
                </c:pt>
                <c:pt idx="113">
                  <c:v>3.0075185E7</c:v>
                </c:pt>
                <c:pt idx="114">
                  <c:v>3.0340637E7</c:v>
                </c:pt>
                <c:pt idx="115">
                  <c:v>3.1535507E7</c:v>
                </c:pt>
                <c:pt idx="116">
                  <c:v>3.2925553E7</c:v>
                </c:pt>
                <c:pt idx="117">
                  <c:v>3.4499915E7</c:v>
                </c:pt>
                <c:pt idx="118">
                  <c:v>3.4776205E7</c:v>
                </c:pt>
                <c:pt idx="119">
                  <c:v>3.4993747E7</c:v>
                </c:pt>
                <c:pt idx="120">
                  <c:v>3.5940905E7</c:v>
                </c:pt>
                <c:pt idx="121">
                  <c:v>3.6759274E7</c:v>
                </c:pt>
                <c:pt idx="122">
                  <c:v>3.6983924E7</c:v>
                </c:pt>
                <c:pt idx="123">
                  <c:v>3.8331803E7</c:v>
                </c:pt>
                <c:pt idx="124">
                  <c:v>4.1473982E7</c:v>
                </c:pt>
                <c:pt idx="125">
                  <c:v>4.3923719E7</c:v>
                </c:pt>
                <c:pt idx="126">
                  <c:v>4.4696741E7</c:v>
                </c:pt>
                <c:pt idx="127">
                  <c:v>4.7042602E7</c:v>
                </c:pt>
                <c:pt idx="128">
                  <c:v>4.8165221E7</c:v>
                </c:pt>
                <c:pt idx="129">
                  <c:v>4.8774767E7</c:v>
                </c:pt>
                <c:pt idx="130">
                  <c:v>4.9119646E7</c:v>
                </c:pt>
                <c:pt idx="131">
                  <c:v>4.9153002E7</c:v>
                </c:pt>
                <c:pt idx="132">
                  <c:v>5.0981076E7</c:v>
                </c:pt>
                <c:pt idx="133">
                  <c:v>6.1087395E7</c:v>
                </c:pt>
                <c:pt idx="134">
                  <c:v>6.3177406E7</c:v>
                </c:pt>
                <c:pt idx="135">
                  <c:v>6.3782963E7</c:v>
                </c:pt>
                <c:pt idx="136">
                  <c:v>7.0243267E7</c:v>
                </c:pt>
                <c:pt idx="137">
                  <c:v>7.1419669E7</c:v>
                </c:pt>
                <c:pt idx="138">
                  <c:v>7.5359032E7</c:v>
                </c:pt>
                <c:pt idx="139">
                  <c:v>7.6407013E7</c:v>
                </c:pt>
                <c:pt idx="140">
                  <c:v>8.1804228E7</c:v>
                </c:pt>
                <c:pt idx="141">
                  <c:v>8.537844E7</c:v>
                </c:pt>
                <c:pt idx="142">
                  <c:v>8.8356373E7</c:v>
                </c:pt>
                <c:pt idx="143">
                  <c:v>9.065655E7</c:v>
                </c:pt>
                <c:pt idx="144">
                  <c:v>9.811278E7</c:v>
                </c:pt>
                <c:pt idx="145">
                  <c:v>1.17478371E8</c:v>
                </c:pt>
                <c:pt idx="146">
                  <c:v>1.26345235E8</c:v>
                </c:pt>
                <c:pt idx="147">
                  <c:v>1.42557892E8</c:v>
                </c:pt>
                <c:pt idx="148">
                  <c:v>1.54393847E8</c:v>
                </c:pt>
                <c:pt idx="149">
                  <c:v>1.70901148E8</c:v>
                </c:pt>
                <c:pt idx="150">
                  <c:v>1.83188847E8</c:v>
                </c:pt>
                <c:pt idx="151">
                  <c:v>2.00050487E8</c:v>
                </c:pt>
                <c:pt idx="152">
                  <c:v>2.47188189E8</c:v>
                </c:pt>
                <c:pt idx="153">
                  <c:v>3.1849763E8</c:v>
                </c:pt>
                <c:pt idx="154">
                  <c:v>1.275137828E9</c:v>
                </c:pt>
                <c:pt idx="155">
                  <c:v>1.35936847E9</c:v>
                </c:pt>
              </c:numCache>
            </c:numRef>
          </c:bubbleSize>
          <c:bubble3D val="1"/>
          <c:extLst xmlns:c16r2="http://schemas.microsoft.com/office/drawing/2015/06/chart">
            <c:ext xmlns:c16="http://schemas.microsoft.com/office/drawing/2014/chart" uri="{C3380CC4-5D6E-409C-BE32-E72D297353CC}">
              <c16:uniqueId val="{00000003-9F67-4463-9BB1-D743D7FD4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598448800"/>
        <c:axId val="1598405248"/>
      </c:bubbleChart>
      <c:valAx>
        <c:axId val="1598448800"/>
        <c:scaling>
          <c:logBase val="10.0"/>
          <c:orientation val="minMax"/>
          <c:max val="130000.0"/>
          <c:min val="50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Income per person (log scale)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98405248"/>
        <c:crosses val="autoZero"/>
        <c:crossBetween val="midCat"/>
      </c:valAx>
      <c:valAx>
        <c:axId val="1598405248"/>
        <c:scaling>
          <c:orientation val="minMax"/>
          <c:max val="85.0"/>
          <c:min val="48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Life Expectncy (years)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98448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2000</a:t>
            </a:r>
            <a:r>
              <a:rPr lang="en-US" baseline="0"/>
              <a:t> Presidential Election - Florida County Votes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BushGore2000!$B$2:$B$68</c:f>
              <c:numCache>
                <c:formatCode>General</c:formatCode>
                <c:ptCount val="67"/>
                <c:pt idx="0">
                  <c:v>34124.0</c:v>
                </c:pt>
                <c:pt idx="1">
                  <c:v>5610.0</c:v>
                </c:pt>
                <c:pt idx="2">
                  <c:v>38637.0</c:v>
                </c:pt>
                <c:pt idx="3">
                  <c:v>5414.0</c:v>
                </c:pt>
                <c:pt idx="4">
                  <c:v>115185.0</c:v>
                </c:pt>
                <c:pt idx="5">
                  <c:v>177902.0</c:v>
                </c:pt>
                <c:pt idx="6">
                  <c:v>2873.0</c:v>
                </c:pt>
                <c:pt idx="7">
                  <c:v>35426.0</c:v>
                </c:pt>
                <c:pt idx="8">
                  <c:v>29767.0</c:v>
                </c:pt>
                <c:pt idx="9">
                  <c:v>41736.0</c:v>
                </c:pt>
                <c:pt idx="10">
                  <c:v>60450.0</c:v>
                </c:pt>
                <c:pt idx="11">
                  <c:v>10964.0</c:v>
                </c:pt>
                <c:pt idx="12">
                  <c:v>4256.0</c:v>
                </c:pt>
                <c:pt idx="13">
                  <c:v>2697.0</c:v>
                </c:pt>
                <c:pt idx="14">
                  <c:v>152098.0</c:v>
                </c:pt>
                <c:pt idx="15">
                  <c:v>73017.0</c:v>
                </c:pt>
                <c:pt idx="16">
                  <c:v>12613.0</c:v>
                </c:pt>
                <c:pt idx="17">
                  <c:v>2454.0</c:v>
                </c:pt>
                <c:pt idx="18">
                  <c:v>4767.0</c:v>
                </c:pt>
                <c:pt idx="19">
                  <c:v>3300.0</c:v>
                </c:pt>
                <c:pt idx="20">
                  <c:v>1841.0</c:v>
                </c:pt>
                <c:pt idx="21">
                  <c:v>3550.0</c:v>
                </c:pt>
                <c:pt idx="22">
                  <c:v>2146.0</c:v>
                </c:pt>
                <c:pt idx="23">
                  <c:v>3765.0</c:v>
                </c:pt>
                <c:pt idx="24">
                  <c:v>4747.0</c:v>
                </c:pt>
                <c:pt idx="25">
                  <c:v>30646.0</c:v>
                </c:pt>
                <c:pt idx="26">
                  <c:v>20206.0</c:v>
                </c:pt>
                <c:pt idx="27">
                  <c:v>180760.0</c:v>
                </c:pt>
                <c:pt idx="28">
                  <c:v>5011.0</c:v>
                </c:pt>
                <c:pt idx="29">
                  <c:v>28635.0</c:v>
                </c:pt>
                <c:pt idx="30">
                  <c:v>9138.0</c:v>
                </c:pt>
                <c:pt idx="31">
                  <c:v>2478.0</c:v>
                </c:pt>
                <c:pt idx="32">
                  <c:v>1670.0</c:v>
                </c:pt>
                <c:pt idx="33">
                  <c:v>50010.0</c:v>
                </c:pt>
                <c:pt idx="34">
                  <c:v>106141.0</c:v>
                </c:pt>
                <c:pt idx="35">
                  <c:v>39062.0</c:v>
                </c:pt>
                <c:pt idx="36">
                  <c:v>6858.0</c:v>
                </c:pt>
                <c:pt idx="37">
                  <c:v>1317.0</c:v>
                </c:pt>
                <c:pt idx="38">
                  <c:v>3038.0</c:v>
                </c:pt>
                <c:pt idx="39">
                  <c:v>57952.0</c:v>
                </c:pt>
                <c:pt idx="40">
                  <c:v>55141.0</c:v>
                </c:pt>
                <c:pt idx="41">
                  <c:v>33970.0</c:v>
                </c:pt>
                <c:pt idx="42">
                  <c:v>289533.0</c:v>
                </c:pt>
                <c:pt idx="43">
                  <c:v>16059.0</c:v>
                </c:pt>
                <c:pt idx="44">
                  <c:v>16404.0</c:v>
                </c:pt>
                <c:pt idx="45">
                  <c:v>52093.0</c:v>
                </c:pt>
                <c:pt idx="46">
                  <c:v>5057.0</c:v>
                </c:pt>
                <c:pt idx="47">
                  <c:v>134517.0</c:v>
                </c:pt>
                <c:pt idx="48">
                  <c:v>26212.0</c:v>
                </c:pt>
                <c:pt idx="49">
                  <c:v>152951.0</c:v>
                </c:pt>
                <c:pt idx="50">
                  <c:v>68582.0</c:v>
                </c:pt>
                <c:pt idx="51">
                  <c:v>184825.0</c:v>
                </c:pt>
                <c:pt idx="52">
                  <c:v>90295.0</c:v>
                </c:pt>
                <c:pt idx="53">
                  <c:v>13447.0</c:v>
                </c:pt>
                <c:pt idx="54">
                  <c:v>36274.0</c:v>
                </c:pt>
                <c:pt idx="55">
                  <c:v>83100.0</c:v>
                </c:pt>
                <c:pt idx="56">
                  <c:v>75677.0</c:v>
                </c:pt>
                <c:pt idx="57">
                  <c:v>39546.0</c:v>
                </c:pt>
                <c:pt idx="58">
                  <c:v>34705.0</c:v>
                </c:pt>
                <c:pt idx="59">
                  <c:v>12127.0</c:v>
                </c:pt>
                <c:pt idx="60">
                  <c:v>8006.0</c:v>
                </c:pt>
                <c:pt idx="61">
                  <c:v>4056.0</c:v>
                </c:pt>
                <c:pt idx="62">
                  <c:v>2332.0</c:v>
                </c:pt>
                <c:pt idx="63">
                  <c:v>82357.0</c:v>
                </c:pt>
                <c:pt idx="64">
                  <c:v>4512.0</c:v>
                </c:pt>
                <c:pt idx="65">
                  <c:v>12182.0</c:v>
                </c:pt>
                <c:pt idx="66">
                  <c:v>4994.0</c:v>
                </c:pt>
              </c:numCache>
            </c:numRef>
          </c:xVal>
          <c:yVal>
            <c:numRef>
              <c:f>BushGore2000!$C$2:$C$68</c:f>
              <c:numCache>
                <c:formatCode>General</c:formatCode>
                <c:ptCount val="67"/>
                <c:pt idx="0">
                  <c:v>263.0</c:v>
                </c:pt>
                <c:pt idx="1">
                  <c:v>73.0</c:v>
                </c:pt>
                <c:pt idx="2">
                  <c:v>248.0</c:v>
                </c:pt>
                <c:pt idx="3">
                  <c:v>65.0</c:v>
                </c:pt>
                <c:pt idx="4">
                  <c:v>570.0</c:v>
                </c:pt>
                <c:pt idx="5">
                  <c:v>795.0</c:v>
                </c:pt>
                <c:pt idx="6">
                  <c:v>90.0</c:v>
                </c:pt>
                <c:pt idx="7">
                  <c:v>182.0</c:v>
                </c:pt>
                <c:pt idx="8">
                  <c:v>270.0</c:v>
                </c:pt>
                <c:pt idx="9">
                  <c:v>186.0</c:v>
                </c:pt>
                <c:pt idx="10">
                  <c:v>122.0</c:v>
                </c:pt>
                <c:pt idx="11">
                  <c:v>89.0</c:v>
                </c:pt>
                <c:pt idx="12">
                  <c:v>36.0</c:v>
                </c:pt>
                <c:pt idx="13">
                  <c:v>29.0</c:v>
                </c:pt>
                <c:pt idx="14">
                  <c:v>652.0</c:v>
                </c:pt>
                <c:pt idx="15">
                  <c:v>502.0</c:v>
                </c:pt>
                <c:pt idx="16">
                  <c:v>83.0</c:v>
                </c:pt>
                <c:pt idx="17">
                  <c:v>33.0</c:v>
                </c:pt>
                <c:pt idx="18">
                  <c:v>38.0</c:v>
                </c:pt>
                <c:pt idx="19">
                  <c:v>29.0</c:v>
                </c:pt>
                <c:pt idx="20">
                  <c:v>9.0</c:v>
                </c:pt>
                <c:pt idx="21">
                  <c:v>71.0</c:v>
                </c:pt>
                <c:pt idx="22">
                  <c:v>23.0</c:v>
                </c:pt>
                <c:pt idx="23">
                  <c:v>30.0</c:v>
                </c:pt>
                <c:pt idx="24">
                  <c:v>22.0</c:v>
                </c:pt>
                <c:pt idx="25">
                  <c:v>242.0</c:v>
                </c:pt>
                <c:pt idx="26">
                  <c:v>127.0</c:v>
                </c:pt>
                <c:pt idx="27">
                  <c:v>847.0</c:v>
                </c:pt>
                <c:pt idx="28">
                  <c:v>76.0</c:v>
                </c:pt>
                <c:pt idx="29">
                  <c:v>105.0</c:v>
                </c:pt>
                <c:pt idx="30">
                  <c:v>102.0</c:v>
                </c:pt>
                <c:pt idx="31">
                  <c:v>29.0</c:v>
                </c:pt>
                <c:pt idx="32">
                  <c:v>10.0</c:v>
                </c:pt>
                <c:pt idx="33">
                  <c:v>289.0</c:v>
                </c:pt>
                <c:pt idx="34">
                  <c:v>305.0</c:v>
                </c:pt>
                <c:pt idx="35">
                  <c:v>282.0</c:v>
                </c:pt>
                <c:pt idx="36">
                  <c:v>67.0</c:v>
                </c:pt>
                <c:pt idx="37">
                  <c:v>39.0</c:v>
                </c:pt>
                <c:pt idx="38">
                  <c:v>29.0</c:v>
                </c:pt>
                <c:pt idx="39">
                  <c:v>271.0</c:v>
                </c:pt>
                <c:pt idx="40">
                  <c:v>563.0</c:v>
                </c:pt>
                <c:pt idx="41">
                  <c:v>112.0</c:v>
                </c:pt>
                <c:pt idx="42">
                  <c:v>560.0</c:v>
                </c:pt>
                <c:pt idx="43">
                  <c:v>47.0</c:v>
                </c:pt>
                <c:pt idx="44">
                  <c:v>90.0</c:v>
                </c:pt>
                <c:pt idx="45">
                  <c:v>267.0</c:v>
                </c:pt>
                <c:pt idx="46">
                  <c:v>43.0</c:v>
                </c:pt>
                <c:pt idx="47">
                  <c:v>446.0</c:v>
                </c:pt>
                <c:pt idx="48">
                  <c:v>145.0</c:v>
                </c:pt>
                <c:pt idx="49">
                  <c:v>3411.0</c:v>
                </c:pt>
                <c:pt idx="50">
                  <c:v>570.0</c:v>
                </c:pt>
                <c:pt idx="51">
                  <c:v>1013.0</c:v>
                </c:pt>
                <c:pt idx="52">
                  <c:v>533.0</c:v>
                </c:pt>
                <c:pt idx="53">
                  <c:v>148.0</c:v>
                </c:pt>
                <c:pt idx="54">
                  <c:v>311.0</c:v>
                </c:pt>
                <c:pt idx="55">
                  <c:v>305.0</c:v>
                </c:pt>
                <c:pt idx="56">
                  <c:v>194.0</c:v>
                </c:pt>
                <c:pt idx="57">
                  <c:v>229.0</c:v>
                </c:pt>
                <c:pt idx="58">
                  <c:v>124.0</c:v>
                </c:pt>
                <c:pt idx="59">
                  <c:v>114.0</c:v>
                </c:pt>
                <c:pt idx="60">
                  <c:v>108.0</c:v>
                </c:pt>
                <c:pt idx="61">
                  <c:v>27.0</c:v>
                </c:pt>
                <c:pt idx="62">
                  <c:v>37.0</c:v>
                </c:pt>
                <c:pt idx="63">
                  <c:v>498.0</c:v>
                </c:pt>
                <c:pt idx="64">
                  <c:v>46.0</c:v>
                </c:pt>
                <c:pt idx="65">
                  <c:v>120.0</c:v>
                </c:pt>
                <c:pt idx="66">
                  <c:v>88.0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66-4668-B09A-9B5C792E1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8150608"/>
        <c:axId val="1598115696"/>
      </c:scatterChart>
      <c:valAx>
        <c:axId val="1598150608"/>
        <c:scaling>
          <c:orientation val="minMax"/>
          <c:max val="300000.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Votes</a:t>
                </a:r>
                <a:r>
                  <a:rPr lang="en-US" baseline="0"/>
                  <a:t> for Bush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98115696"/>
        <c:crosses val="autoZero"/>
        <c:crossBetween val="midCat"/>
      </c:valAx>
      <c:valAx>
        <c:axId val="1598115696"/>
        <c:scaling>
          <c:orientation val="minMax"/>
          <c:max val="3500.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Votes for Buchanan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981506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Relationship between dividend</a:t>
            </a:r>
            <a:r>
              <a:rPr lang="en-US" baseline="0"/>
              <a:t> yield, 1-year return and P/E ratio</a:t>
            </a:r>
            <a:endParaRPr lang="en-US"/>
          </a:p>
        </c:rich>
      </c:tx>
      <c:layout/>
      <c:overlay val="0"/>
    </c:title>
    <c:autoTitleDeleted val="0"/>
    <c:plotArea>
      <c:layout/>
      <c:bubbleChart>
        <c:varyColors val="0"/>
        <c:ser>
          <c:idx val="0"/>
          <c:order val="0"/>
          <c:tx>
            <c:strRef>
              <c:f>'Canadian Stocks'!$K$1</c:f>
              <c:strCache>
                <c:ptCount val="1"/>
                <c:pt idx="0">
                  <c:v>Dividend Yield</c:v>
                </c:pt>
              </c:strCache>
            </c:strRef>
          </c:tx>
          <c:invertIfNegative val="0"/>
          <c:trendline>
            <c:trendlineType val="linear"/>
            <c:dispRSqr val="1"/>
            <c:dispEq val="1"/>
            <c:trendlineLbl>
              <c:layout>
                <c:manualLayout>
                  <c:x val="-0.0277283175668639"/>
                  <c:y val="-0.383705529693653"/>
                </c:manualLayout>
              </c:layout>
              <c:numFmt formatCode="General" sourceLinked="0"/>
              <c:spPr>
                <a:solidFill>
                  <a:srgbClr val="FFFF00"/>
                </a:solidFill>
              </c:spPr>
            </c:trendlineLbl>
          </c:trendline>
          <c:xVal>
            <c:numRef>
              <c:f>'Canadian Stocks'!$K$2:$K$201</c:f>
              <c:numCache>
                <c:formatCode>General</c:formatCode>
                <c:ptCount val="200"/>
                <c:pt idx="0">
                  <c:v>2.2</c:v>
                </c:pt>
                <c:pt idx="1">
                  <c:v>3.5</c:v>
                </c:pt>
                <c:pt idx="2">
                  <c:v>3.4</c:v>
                </c:pt>
                <c:pt idx="3">
                  <c:v>3.7</c:v>
                </c:pt>
                <c:pt idx="4">
                  <c:v>0.0</c:v>
                </c:pt>
                <c:pt idx="5">
                  <c:v>0.5</c:v>
                </c:pt>
                <c:pt idx="6">
                  <c:v>3.9</c:v>
                </c:pt>
                <c:pt idx="7">
                  <c:v>4.3</c:v>
                </c:pt>
                <c:pt idx="8">
                  <c:v>4.4</c:v>
                </c:pt>
                <c:pt idx="9">
                  <c:v>1.6</c:v>
                </c:pt>
                <c:pt idx="10">
                  <c:v>2.1</c:v>
                </c:pt>
                <c:pt idx="11">
                  <c:v>4.1</c:v>
                </c:pt>
                <c:pt idx="12">
                  <c:v>4.0</c:v>
                </c:pt>
                <c:pt idx="13">
                  <c:v>1.1</c:v>
                </c:pt>
                <c:pt idx="14">
                  <c:v>6.1</c:v>
                </c:pt>
                <c:pt idx="15">
                  <c:v>5.1</c:v>
                </c:pt>
                <c:pt idx="16">
                  <c:v>7.0</c:v>
                </c:pt>
                <c:pt idx="17">
                  <c:v>5.9</c:v>
                </c:pt>
                <c:pt idx="18">
                  <c:v>0.0</c:v>
                </c:pt>
                <c:pt idx="19">
                  <c:v>1.8</c:v>
                </c:pt>
                <c:pt idx="20">
                  <c:v>1.9</c:v>
                </c:pt>
                <c:pt idx="21">
                  <c:v>6.7</c:v>
                </c:pt>
                <c:pt idx="22">
                  <c:v>1.5</c:v>
                </c:pt>
                <c:pt idx="23">
                  <c:v>0.0</c:v>
                </c:pt>
                <c:pt idx="24">
                  <c:v>1.8</c:v>
                </c:pt>
                <c:pt idx="25">
                  <c:v>3.1</c:v>
                </c:pt>
                <c:pt idx="26">
                  <c:v>2.1</c:v>
                </c:pt>
                <c:pt idx="27">
                  <c:v>2.9</c:v>
                </c:pt>
                <c:pt idx="28">
                  <c:v>3.0</c:v>
                </c:pt>
                <c:pt idx="29">
                  <c:v>1.5</c:v>
                </c:pt>
                <c:pt idx="30">
                  <c:v>6.8</c:v>
                </c:pt>
                <c:pt idx="31">
                  <c:v>1.5</c:v>
                </c:pt>
                <c:pt idx="32">
                  <c:v>2.6</c:v>
                </c:pt>
                <c:pt idx="33">
                  <c:v>2.2</c:v>
                </c:pt>
                <c:pt idx="34">
                  <c:v>0.0</c:v>
                </c:pt>
                <c:pt idx="35">
                  <c:v>0.0</c:v>
                </c:pt>
                <c:pt idx="36">
                  <c:v>1.9</c:v>
                </c:pt>
                <c:pt idx="37">
                  <c:v>9.8</c:v>
                </c:pt>
                <c:pt idx="38">
                  <c:v>6.2</c:v>
                </c:pt>
                <c:pt idx="39">
                  <c:v>2.8</c:v>
                </c:pt>
                <c:pt idx="40">
                  <c:v>0.0</c:v>
                </c:pt>
                <c:pt idx="41">
                  <c:v>1.2</c:v>
                </c:pt>
                <c:pt idx="42">
                  <c:v>0.0</c:v>
                </c:pt>
                <c:pt idx="43">
                  <c:v>3.1</c:v>
                </c:pt>
                <c:pt idx="44">
                  <c:v>3.2</c:v>
                </c:pt>
                <c:pt idx="45">
                  <c:v>3.8</c:v>
                </c:pt>
                <c:pt idx="46">
                  <c:v>0.0</c:v>
                </c:pt>
                <c:pt idx="47">
                  <c:v>10.9</c:v>
                </c:pt>
                <c:pt idx="48">
                  <c:v>5.3</c:v>
                </c:pt>
                <c:pt idx="49">
                  <c:v>3.3</c:v>
                </c:pt>
                <c:pt idx="50">
                  <c:v>4.5</c:v>
                </c:pt>
                <c:pt idx="51">
                  <c:v>3.6</c:v>
                </c:pt>
                <c:pt idx="52">
                  <c:v>1.6</c:v>
                </c:pt>
                <c:pt idx="53">
                  <c:v>1.7</c:v>
                </c:pt>
                <c:pt idx="54">
                  <c:v>2.1</c:v>
                </c:pt>
                <c:pt idx="55">
                  <c:v>5.0</c:v>
                </c:pt>
                <c:pt idx="56">
                  <c:v>2.2</c:v>
                </c:pt>
                <c:pt idx="57">
                  <c:v>4.1</c:v>
                </c:pt>
                <c:pt idx="58">
                  <c:v>2.9</c:v>
                </c:pt>
                <c:pt idx="59">
                  <c:v>1.0</c:v>
                </c:pt>
                <c:pt idx="60">
                  <c:v>6.8</c:v>
                </c:pt>
                <c:pt idx="61">
                  <c:v>4.8</c:v>
                </c:pt>
                <c:pt idx="62">
                  <c:v>0.6</c:v>
                </c:pt>
                <c:pt idx="63">
                  <c:v>0.0</c:v>
                </c:pt>
                <c:pt idx="64">
                  <c:v>3.2</c:v>
                </c:pt>
                <c:pt idx="65">
                  <c:v>0.1</c:v>
                </c:pt>
                <c:pt idx="66">
                  <c:v>1.5</c:v>
                </c:pt>
                <c:pt idx="67">
                  <c:v>4.7</c:v>
                </c:pt>
                <c:pt idx="68">
                  <c:v>1.4</c:v>
                </c:pt>
                <c:pt idx="69">
                  <c:v>2.9</c:v>
                </c:pt>
                <c:pt idx="70">
                  <c:v>4.5</c:v>
                </c:pt>
                <c:pt idx="71">
                  <c:v>2.0</c:v>
                </c:pt>
                <c:pt idx="72">
                  <c:v>6.1</c:v>
                </c:pt>
                <c:pt idx="73">
                  <c:v>2.5</c:v>
                </c:pt>
                <c:pt idx="74">
                  <c:v>8.4</c:v>
                </c:pt>
                <c:pt idx="75">
                  <c:v>7.4</c:v>
                </c:pt>
                <c:pt idx="76">
                  <c:v>2.2</c:v>
                </c:pt>
                <c:pt idx="77">
                  <c:v>2.5</c:v>
                </c:pt>
                <c:pt idx="78">
                  <c:v>4.8</c:v>
                </c:pt>
                <c:pt idx="79">
                  <c:v>6.9</c:v>
                </c:pt>
                <c:pt idx="80">
                  <c:v>0.6</c:v>
                </c:pt>
                <c:pt idx="81">
                  <c:v>1.0</c:v>
                </c:pt>
                <c:pt idx="82">
                  <c:v>3.9</c:v>
                </c:pt>
                <c:pt idx="83">
                  <c:v>5.1</c:v>
                </c:pt>
                <c:pt idx="84">
                  <c:v>4.1</c:v>
                </c:pt>
                <c:pt idx="85">
                  <c:v>2.0</c:v>
                </c:pt>
                <c:pt idx="86">
                  <c:v>4.4</c:v>
                </c:pt>
                <c:pt idx="87">
                  <c:v>0.8</c:v>
                </c:pt>
                <c:pt idx="88">
                  <c:v>3.4</c:v>
                </c:pt>
                <c:pt idx="89">
                  <c:v>2.4</c:v>
                </c:pt>
                <c:pt idx="90">
                  <c:v>4.0</c:v>
                </c:pt>
                <c:pt idx="91">
                  <c:v>1.8</c:v>
                </c:pt>
                <c:pt idx="92">
                  <c:v>1.5</c:v>
                </c:pt>
                <c:pt idx="93">
                  <c:v>2.0</c:v>
                </c:pt>
                <c:pt idx="94">
                  <c:v>4.0</c:v>
                </c:pt>
                <c:pt idx="95">
                  <c:v>5.1</c:v>
                </c:pt>
                <c:pt idx="96">
                  <c:v>4.4</c:v>
                </c:pt>
                <c:pt idx="97">
                  <c:v>1.0</c:v>
                </c:pt>
                <c:pt idx="98">
                  <c:v>4.1</c:v>
                </c:pt>
                <c:pt idx="99">
                  <c:v>2.1</c:v>
                </c:pt>
                <c:pt idx="100">
                  <c:v>2.7</c:v>
                </c:pt>
                <c:pt idx="101">
                  <c:v>5.0</c:v>
                </c:pt>
                <c:pt idx="102">
                  <c:v>0.0</c:v>
                </c:pt>
                <c:pt idx="103">
                  <c:v>1.1</c:v>
                </c:pt>
                <c:pt idx="104">
                  <c:v>1.8</c:v>
                </c:pt>
                <c:pt idx="105">
                  <c:v>11.8</c:v>
                </c:pt>
                <c:pt idx="106">
                  <c:v>0.0</c:v>
                </c:pt>
                <c:pt idx="107">
                  <c:v>4.0</c:v>
                </c:pt>
                <c:pt idx="108">
                  <c:v>0.0</c:v>
                </c:pt>
                <c:pt idx="109">
                  <c:v>1.7</c:v>
                </c:pt>
                <c:pt idx="110">
                  <c:v>4.4</c:v>
                </c:pt>
                <c:pt idx="111">
                  <c:v>3.1</c:v>
                </c:pt>
                <c:pt idx="112">
                  <c:v>13.6</c:v>
                </c:pt>
                <c:pt idx="113">
                  <c:v>0.9</c:v>
                </c:pt>
                <c:pt idx="114">
                  <c:v>2.0</c:v>
                </c:pt>
                <c:pt idx="115">
                  <c:v>0.0</c:v>
                </c:pt>
                <c:pt idx="116">
                  <c:v>1.6</c:v>
                </c:pt>
                <c:pt idx="117">
                  <c:v>2.1</c:v>
                </c:pt>
                <c:pt idx="118">
                  <c:v>1.5</c:v>
                </c:pt>
                <c:pt idx="119">
                  <c:v>5.9</c:v>
                </c:pt>
                <c:pt idx="120">
                  <c:v>2.9</c:v>
                </c:pt>
                <c:pt idx="121">
                  <c:v>1.1</c:v>
                </c:pt>
                <c:pt idx="122">
                  <c:v>1.1</c:v>
                </c:pt>
                <c:pt idx="123">
                  <c:v>0.0</c:v>
                </c:pt>
                <c:pt idx="124">
                  <c:v>1.4</c:v>
                </c:pt>
                <c:pt idx="125">
                  <c:v>1.5</c:v>
                </c:pt>
                <c:pt idx="126">
                  <c:v>4.7</c:v>
                </c:pt>
                <c:pt idx="127">
                  <c:v>4.0</c:v>
                </c:pt>
                <c:pt idx="128">
                  <c:v>5.2</c:v>
                </c:pt>
                <c:pt idx="129">
                  <c:v>0.0</c:v>
                </c:pt>
                <c:pt idx="130">
                  <c:v>2.7</c:v>
                </c:pt>
                <c:pt idx="131">
                  <c:v>8.0</c:v>
                </c:pt>
                <c:pt idx="132">
                  <c:v>4.4</c:v>
                </c:pt>
                <c:pt idx="133">
                  <c:v>0.3</c:v>
                </c:pt>
                <c:pt idx="134">
                  <c:v>1.6</c:v>
                </c:pt>
                <c:pt idx="135">
                  <c:v>0.0</c:v>
                </c:pt>
                <c:pt idx="136">
                  <c:v>4.7</c:v>
                </c:pt>
                <c:pt idx="137">
                  <c:v>5.4</c:v>
                </c:pt>
                <c:pt idx="138">
                  <c:v>0.0</c:v>
                </c:pt>
                <c:pt idx="139">
                  <c:v>5.0</c:v>
                </c:pt>
                <c:pt idx="140">
                  <c:v>7.3</c:v>
                </c:pt>
                <c:pt idx="141">
                  <c:v>4.7</c:v>
                </c:pt>
                <c:pt idx="142">
                  <c:v>4.2</c:v>
                </c:pt>
                <c:pt idx="143">
                  <c:v>0.0</c:v>
                </c:pt>
                <c:pt idx="144">
                  <c:v>4.4</c:v>
                </c:pt>
                <c:pt idx="145">
                  <c:v>3.9</c:v>
                </c:pt>
                <c:pt idx="146">
                  <c:v>4.3</c:v>
                </c:pt>
                <c:pt idx="147">
                  <c:v>1.8</c:v>
                </c:pt>
                <c:pt idx="148">
                  <c:v>6.4</c:v>
                </c:pt>
                <c:pt idx="149">
                  <c:v>2.2</c:v>
                </c:pt>
                <c:pt idx="150">
                  <c:v>0.4</c:v>
                </c:pt>
                <c:pt idx="151">
                  <c:v>11.4</c:v>
                </c:pt>
                <c:pt idx="152">
                  <c:v>0.0</c:v>
                </c:pt>
                <c:pt idx="153">
                  <c:v>3.2</c:v>
                </c:pt>
                <c:pt idx="154">
                  <c:v>3.7</c:v>
                </c:pt>
                <c:pt idx="155">
                  <c:v>1.2</c:v>
                </c:pt>
                <c:pt idx="156">
                  <c:v>3.8</c:v>
                </c:pt>
                <c:pt idx="157">
                  <c:v>5.0</c:v>
                </c:pt>
                <c:pt idx="158">
                  <c:v>1.8</c:v>
                </c:pt>
                <c:pt idx="159">
                  <c:v>4.6</c:v>
                </c:pt>
                <c:pt idx="160">
                  <c:v>0.0</c:v>
                </c:pt>
                <c:pt idx="161">
                  <c:v>1.0</c:v>
                </c:pt>
                <c:pt idx="162">
                  <c:v>4.1</c:v>
                </c:pt>
                <c:pt idx="163">
                  <c:v>1.2</c:v>
                </c:pt>
                <c:pt idx="164">
                  <c:v>4.7</c:v>
                </c:pt>
                <c:pt idx="165">
                  <c:v>1.7</c:v>
                </c:pt>
                <c:pt idx="166">
                  <c:v>2.2</c:v>
                </c:pt>
                <c:pt idx="167">
                  <c:v>1.2</c:v>
                </c:pt>
                <c:pt idx="168">
                  <c:v>0.7</c:v>
                </c:pt>
                <c:pt idx="169">
                  <c:v>4.2</c:v>
                </c:pt>
                <c:pt idx="170">
                  <c:v>2.1</c:v>
                </c:pt>
                <c:pt idx="171">
                  <c:v>0.0</c:v>
                </c:pt>
                <c:pt idx="172">
                  <c:v>5.4</c:v>
                </c:pt>
                <c:pt idx="173">
                  <c:v>3.6</c:v>
                </c:pt>
                <c:pt idx="174">
                  <c:v>2.2</c:v>
                </c:pt>
                <c:pt idx="175">
                  <c:v>3.7</c:v>
                </c:pt>
                <c:pt idx="176">
                  <c:v>3.2</c:v>
                </c:pt>
                <c:pt idx="177">
                  <c:v>3.8</c:v>
                </c:pt>
                <c:pt idx="178">
                  <c:v>0.0</c:v>
                </c:pt>
                <c:pt idx="179">
                  <c:v>1.7</c:v>
                </c:pt>
                <c:pt idx="180">
                  <c:v>3.6</c:v>
                </c:pt>
                <c:pt idx="181">
                  <c:v>2.3</c:v>
                </c:pt>
                <c:pt idx="182">
                  <c:v>9.6</c:v>
                </c:pt>
                <c:pt idx="183">
                  <c:v>8.3</c:v>
                </c:pt>
                <c:pt idx="184">
                  <c:v>0.0</c:v>
                </c:pt>
                <c:pt idx="185">
                  <c:v>4.0</c:v>
                </c:pt>
                <c:pt idx="186">
                  <c:v>3.6</c:v>
                </c:pt>
                <c:pt idx="187">
                  <c:v>2.4</c:v>
                </c:pt>
                <c:pt idx="188">
                  <c:v>2.2</c:v>
                </c:pt>
                <c:pt idx="189">
                  <c:v>1.9</c:v>
                </c:pt>
                <c:pt idx="190">
                  <c:v>2.2</c:v>
                </c:pt>
                <c:pt idx="191">
                  <c:v>4.2</c:v>
                </c:pt>
                <c:pt idx="192">
                  <c:v>0.0</c:v>
                </c:pt>
                <c:pt idx="193">
                  <c:v>6.3</c:v>
                </c:pt>
                <c:pt idx="194">
                  <c:v>0.6</c:v>
                </c:pt>
                <c:pt idx="195">
                  <c:v>5.6</c:v>
                </c:pt>
                <c:pt idx="196">
                  <c:v>1.5</c:v>
                </c:pt>
                <c:pt idx="197">
                  <c:v>0.5</c:v>
                </c:pt>
                <c:pt idx="198">
                  <c:v>2.7</c:v>
                </c:pt>
                <c:pt idx="199">
                  <c:v>0.0</c:v>
                </c:pt>
              </c:numCache>
            </c:numRef>
          </c:xVal>
          <c:yVal>
            <c:numRef>
              <c:f>'Canadian Stocks'!$M$2:$M$201</c:f>
              <c:numCache>
                <c:formatCode>General</c:formatCode>
                <c:ptCount val="200"/>
                <c:pt idx="0">
                  <c:v>28.3</c:v>
                </c:pt>
                <c:pt idx="1">
                  <c:v>-49.0</c:v>
                </c:pt>
                <c:pt idx="2">
                  <c:v>-11.3</c:v>
                </c:pt>
                <c:pt idx="3">
                  <c:v>31.0</c:v>
                </c:pt>
                <c:pt idx="4">
                  <c:v>200.0</c:v>
                </c:pt>
                <c:pt idx="5">
                  <c:v>42.7</c:v>
                </c:pt>
                <c:pt idx="6">
                  <c:v>24.3</c:v>
                </c:pt>
                <c:pt idx="7">
                  <c:v>8.7</c:v>
                </c:pt>
                <c:pt idx="8">
                  <c:v>15.2</c:v>
                </c:pt>
                <c:pt idx="9">
                  <c:v>27.0</c:v>
                </c:pt>
                <c:pt idx="10">
                  <c:v>199.0</c:v>
                </c:pt>
                <c:pt idx="11">
                  <c:v>26.9</c:v>
                </c:pt>
                <c:pt idx="12">
                  <c:v>19.0</c:v>
                </c:pt>
                <c:pt idx="13">
                  <c:v>-48.1</c:v>
                </c:pt>
                <c:pt idx="14">
                  <c:v>-2.7</c:v>
                </c:pt>
                <c:pt idx="15">
                  <c:v>11.5</c:v>
                </c:pt>
                <c:pt idx="16">
                  <c:v>8.0</c:v>
                </c:pt>
                <c:pt idx="17">
                  <c:v>-5.8</c:v>
                </c:pt>
                <c:pt idx="18">
                  <c:v>10.8</c:v>
                </c:pt>
                <c:pt idx="19">
                  <c:v>-10.1</c:v>
                </c:pt>
                <c:pt idx="20">
                  <c:v>44.4</c:v>
                </c:pt>
                <c:pt idx="21">
                  <c:v>-26.8</c:v>
                </c:pt>
                <c:pt idx="22">
                  <c:v>26.1</c:v>
                </c:pt>
                <c:pt idx="23">
                  <c:v>38.3</c:v>
                </c:pt>
                <c:pt idx="24">
                  <c:v>6.9</c:v>
                </c:pt>
                <c:pt idx="25">
                  <c:v>35.4</c:v>
                </c:pt>
                <c:pt idx="26">
                  <c:v>0.6</c:v>
                </c:pt>
                <c:pt idx="27">
                  <c:v>36.8</c:v>
                </c:pt>
                <c:pt idx="28">
                  <c:v>40.5</c:v>
                </c:pt>
                <c:pt idx="29">
                  <c:v>9.3</c:v>
                </c:pt>
                <c:pt idx="30">
                  <c:v>5.4</c:v>
                </c:pt>
                <c:pt idx="31">
                  <c:v>34.3</c:v>
                </c:pt>
                <c:pt idx="32">
                  <c:v>14.1</c:v>
                </c:pt>
                <c:pt idx="33">
                  <c:v>14.4</c:v>
                </c:pt>
                <c:pt idx="34">
                  <c:v>79.7</c:v>
                </c:pt>
                <c:pt idx="35">
                  <c:v>62.4</c:v>
                </c:pt>
                <c:pt idx="36">
                  <c:v>7.8</c:v>
                </c:pt>
                <c:pt idx="37">
                  <c:v>22.4</c:v>
                </c:pt>
                <c:pt idx="38">
                  <c:v>2.1</c:v>
                </c:pt>
                <c:pt idx="39">
                  <c:v>18.2</c:v>
                </c:pt>
                <c:pt idx="40">
                  <c:v>0.0</c:v>
                </c:pt>
                <c:pt idx="41">
                  <c:v>94.4</c:v>
                </c:pt>
                <c:pt idx="42">
                  <c:v>55.1</c:v>
                </c:pt>
                <c:pt idx="43">
                  <c:v>-6.3</c:v>
                </c:pt>
                <c:pt idx="44">
                  <c:v>-54.3</c:v>
                </c:pt>
                <c:pt idx="45">
                  <c:v>4.5</c:v>
                </c:pt>
                <c:pt idx="46">
                  <c:v>40.9</c:v>
                </c:pt>
                <c:pt idx="47">
                  <c:v>-1.3</c:v>
                </c:pt>
                <c:pt idx="48">
                  <c:v>17.7</c:v>
                </c:pt>
                <c:pt idx="49">
                  <c:v>47.8</c:v>
                </c:pt>
                <c:pt idx="50">
                  <c:v>14.8</c:v>
                </c:pt>
                <c:pt idx="51">
                  <c:v>38.3</c:v>
                </c:pt>
                <c:pt idx="52">
                  <c:v>27.5</c:v>
                </c:pt>
                <c:pt idx="53">
                  <c:v>41.7</c:v>
                </c:pt>
                <c:pt idx="54">
                  <c:v>38.1</c:v>
                </c:pt>
                <c:pt idx="55">
                  <c:v>-34.1</c:v>
                </c:pt>
                <c:pt idx="56">
                  <c:v>71.9</c:v>
                </c:pt>
                <c:pt idx="57">
                  <c:v>15.4</c:v>
                </c:pt>
                <c:pt idx="58">
                  <c:v>5.4</c:v>
                </c:pt>
                <c:pt idx="59">
                  <c:v>53.4</c:v>
                </c:pt>
                <c:pt idx="60">
                  <c:v>1.8</c:v>
                </c:pt>
                <c:pt idx="61">
                  <c:v>35.1</c:v>
                </c:pt>
                <c:pt idx="62">
                  <c:v>45.0</c:v>
                </c:pt>
                <c:pt idx="63">
                  <c:v>4.3</c:v>
                </c:pt>
                <c:pt idx="64">
                  <c:v>11.5</c:v>
                </c:pt>
                <c:pt idx="65">
                  <c:v>71.8</c:v>
                </c:pt>
                <c:pt idx="66">
                  <c:v>-53.8</c:v>
                </c:pt>
                <c:pt idx="67">
                  <c:v>-8.5</c:v>
                </c:pt>
                <c:pt idx="68">
                  <c:v>34.9</c:v>
                </c:pt>
                <c:pt idx="69">
                  <c:v>13.3</c:v>
                </c:pt>
                <c:pt idx="70">
                  <c:v>-19.4</c:v>
                </c:pt>
                <c:pt idx="71">
                  <c:v>19.4</c:v>
                </c:pt>
                <c:pt idx="72">
                  <c:v>14.4</c:v>
                </c:pt>
                <c:pt idx="73">
                  <c:v>17.8</c:v>
                </c:pt>
                <c:pt idx="74">
                  <c:v>-19.2</c:v>
                </c:pt>
                <c:pt idx="75">
                  <c:v>-12.9</c:v>
                </c:pt>
                <c:pt idx="76">
                  <c:v>24.0</c:v>
                </c:pt>
                <c:pt idx="77">
                  <c:v>5.1</c:v>
                </c:pt>
                <c:pt idx="78">
                  <c:v>1.0</c:v>
                </c:pt>
                <c:pt idx="79">
                  <c:v>31.4</c:v>
                </c:pt>
                <c:pt idx="80">
                  <c:v>-14.9</c:v>
                </c:pt>
                <c:pt idx="81">
                  <c:v>43.7</c:v>
                </c:pt>
                <c:pt idx="82">
                  <c:v>-0.8</c:v>
                </c:pt>
                <c:pt idx="83">
                  <c:v>44.3</c:v>
                </c:pt>
                <c:pt idx="84">
                  <c:v>63.8</c:v>
                </c:pt>
                <c:pt idx="85">
                  <c:v>36.1</c:v>
                </c:pt>
                <c:pt idx="86">
                  <c:v>12.4</c:v>
                </c:pt>
                <c:pt idx="87">
                  <c:v>44.1</c:v>
                </c:pt>
                <c:pt idx="88">
                  <c:v>-8.9</c:v>
                </c:pt>
                <c:pt idx="89">
                  <c:v>-39.2</c:v>
                </c:pt>
                <c:pt idx="90">
                  <c:v>42.6</c:v>
                </c:pt>
                <c:pt idx="91">
                  <c:v>67.3</c:v>
                </c:pt>
                <c:pt idx="92">
                  <c:v>57.1</c:v>
                </c:pt>
                <c:pt idx="93">
                  <c:v>0.0</c:v>
                </c:pt>
                <c:pt idx="94">
                  <c:v>13.4</c:v>
                </c:pt>
                <c:pt idx="95">
                  <c:v>-65.3</c:v>
                </c:pt>
                <c:pt idx="96">
                  <c:v>34.7</c:v>
                </c:pt>
                <c:pt idx="97">
                  <c:v>3.4</c:v>
                </c:pt>
                <c:pt idx="98">
                  <c:v>23.4</c:v>
                </c:pt>
                <c:pt idx="99">
                  <c:v>75.3</c:v>
                </c:pt>
                <c:pt idx="100">
                  <c:v>9.4</c:v>
                </c:pt>
                <c:pt idx="101">
                  <c:v>21.7</c:v>
                </c:pt>
                <c:pt idx="102">
                  <c:v>89.0</c:v>
                </c:pt>
                <c:pt idx="103">
                  <c:v>119.5</c:v>
                </c:pt>
                <c:pt idx="104">
                  <c:v>26.0</c:v>
                </c:pt>
                <c:pt idx="105">
                  <c:v>-21.8</c:v>
                </c:pt>
                <c:pt idx="106">
                  <c:v>26.7</c:v>
                </c:pt>
                <c:pt idx="107">
                  <c:v>31.3</c:v>
                </c:pt>
                <c:pt idx="108">
                  <c:v>-47.7</c:v>
                </c:pt>
                <c:pt idx="109">
                  <c:v>15.5</c:v>
                </c:pt>
                <c:pt idx="110">
                  <c:v>7.0</c:v>
                </c:pt>
                <c:pt idx="111">
                  <c:v>16.4</c:v>
                </c:pt>
                <c:pt idx="112">
                  <c:v>-40.0</c:v>
                </c:pt>
                <c:pt idx="113">
                  <c:v>72.8</c:v>
                </c:pt>
                <c:pt idx="114">
                  <c:v>43.3</c:v>
                </c:pt>
                <c:pt idx="115">
                  <c:v>-15.3</c:v>
                </c:pt>
                <c:pt idx="116">
                  <c:v>66.5</c:v>
                </c:pt>
                <c:pt idx="117">
                  <c:v>51.8</c:v>
                </c:pt>
                <c:pt idx="118">
                  <c:v>103.0</c:v>
                </c:pt>
                <c:pt idx="119">
                  <c:v>-9.2</c:v>
                </c:pt>
                <c:pt idx="120">
                  <c:v>52.5</c:v>
                </c:pt>
                <c:pt idx="121">
                  <c:v>35.4</c:v>
                </c:pt>
                <c:pt idx="122">
                  <c:v>61.0</c:v>
                </c:pt>
                <c:pt idx="123">
                  <c:v>-8.0</c:v>
                </c:pt>
                <c:pt idx="124">
                  <c:v>102.1</c:v>
                </c:pt>
                <c:pt idx="125">
                  <c:v>15.6</c:v>
                </c:pt>
                <c:pt idx="126">
                  <c:v>18.6</c:v>
                </c:pt>
                <c:pt idx="127">
                  <c:v>22.0</c:v>
                </c:pt>
                <c:pt idx="128">
                  <c:v>53.1</c:v>
                </c:pt>
                <c:pt idx="129">
                  <c:v>-48.3</c:v>
                </c:pt>
                <c:pt idx="130">
                  <c:v>18.3</c:v>
                </c:pt>
                <c:pt idx="131">
                  <c:v>53.4</c:v>
                </c:pt>
                <c:pt idx="132">
                  <c:v>15.1</c:v>
                </c:pt>
                <c:pt idx="133">
                  <c:v>35.9</c:v>
                </c:pt>
                <c:pt idx="134">
                  <c:v>56.9</c:v>
                </c:pt>
                <c:pt idx="135">
                  <c:v>-42.7</c:v>
                </c:pt>
                <c:pt idx="136">
                  <c:v>-45.4</c:v>
                </c:pt>
                <c:pt idx="137">
                  <c:v>19.7</c:v>
                </c:pt>
                <c:pt idx="138">
                  <c:v>59.1</c:v>
                </c:pt>
                <c:pt idx="139">
                  <c:v>26.5</c:v>
                </c:pt>
                <c:pt idx="140">
                  <c:v>12.3</c:v>
                </c:pt>
                <c:pt idx="141">
                  <c:v>-8.3</c:v>
                </c:pt>
                <c:pt idx="142">
                  <c:v>66.4</c:v>
                </c:pt>
                <c:pt idx="143">
                  <c:v>-37.9</c:v>
                </c:pt>
                <c:pt idx="144">
                  <c:v>-15.2</c:v>
                </c:pt>
                <c:pt idx="145">
                  <c:v>28.1</c:v>
                </c:pt>
                <c:pt idx="146">
                  <c:v>35.7</c:v>
                </c:pt>
                <c:pt idx="147">
                  <c:v>43.7</c:v>
                </c:pt>
                <c:pt idx="148">
                  <c:v>15.6</c:v>
                </c:pt>
                <c:pt idx="149">
                  <c:v>42.3</c:v>
                </c:pt>
                <c:pt idx="150">
                  <c:v>48.8</c:v>
                </c:pt>
                <c:pt idx="151">
                  <c:v>-37.7</c:v>
                </c:pt>
                <c:pt idx="152">
                  <c:v>85.6</c:v>
                </c:pt>
                <c:pt idx="153">
                  <c:v>17.3</c:v>
                </c:pt>
                <c:pt idx="154">
                  <c:v>18.0</c:v>
                </c:pt>
                <c:pt idx="155">
                  <c:v>12.5</c:v>
                </c:pt>
                <c:pt idx="156">
                  <c:v>24.4</c:v>
                </c:pt>
                <c:pt idx="157">
                  <c:v>8.8</c:v>
                </c:pt>
                <c:pt idx="158">
                  <c:v>20.4</c:v>
                </c:pt>
                <c:pt idx="159">
                  <c:v>11.4</c:v>
                </c:pt>
                <c:pt idx="160">
                  <c:v>27.2</c:v>
                </c:pt>
                <c:pt idx="161">
                  <c:v>52.3</c:v>
                </c:pt>
                <c:pt idx="162">
                  <c:v>26.9</c:v>
                </c:pt>
                <c:pt idx="163">
                  <c:v>2.4</c:v>
                </c:pt>
                <c:pt idx="164">
                  <c:v>-22.0</c:v>
                </c:pt>
                <c:pt idx="165">
                  <c:v>-37.5</c:v>
                </c:pt>
                <c:pt idx="166">
                  <c:v>14.3</c:v>
                </c:pt>
                <c:pt idx="167">
                  <c:v>62.0</c:v>
                </c:pt>
                <c:pt idx="168">
                  <c:v>84.7</c:v>
                </c:pt>
                <c:pt idx="169">
                  <c:v>49.3</c:v>
                </c:pt>
                <c:pt idx="170">
                  <c:v>14.3</c:v>
                </c:pt>
                <c:pt idx="171">
                  <c:v>74.4</c:v>
                </c:pt>
                <c:pt idx="172">
                  <c:v>23.7</c:v>
                </c:pt>
                <c:pt idx="173">
                  <c:v>-1.9</c:v>
                </c:pt>
                <c:pt idx="174">
                  <c:v>-1.8</c:v>
                </c:pt>
                <c:pt idx="175">
                  <c:v>16.5</c:v>
                </c:pt>
                <c:pt idx="176">
                  <c:v>-6.3</c:v>
                </c:pt>
                <c:pt idx="177">
                  <c:v>16.7</c:v>
                </c:pt>
                <c:pt idx="178">
                  <c:v>6.0</c:v>
                </c:pt>
                <c:pt idx="179">
                  <c:v>26.2</c:v>
                </c:pt>
                <c:pt idx="180">
                  <c:v>-7.9</c:v>
                </c:pt>
                <c:pt idx="181">
                  <c:v>21.4</c:v>
                </c:pt>
                <c:pt idx="182">
                  <c:v>-32.5</c:v>
                </c:pt>
                <c:pt idx="183">
                  <c:v>-0.8</c:v>
                </c:pt>
                <c:pt idx="184">
                  <c:v>115.9</c:v>
                </c:pt>
                <c:pt idx="185">
                  <c:v>9.0</c:v>
                </c:pt>
                <c:pt idx="186">
                  <c:v>87.8</c:v>
                </c:pt>
                <c:pt idx="187">
                  <c:v>27.8</c:v>
                </c:pt>
                <c:pt idx="188">
                  <c:v>7.5</c:v>
                </c:pt>
                <c:pt idx="189">
                  <c:v>51.0</c:v>
                </c:pt>
                <c:pt idx="190">
                  <c:v>-3.0</c:v>
                </c:pt>
                <c:pt idx="191">
                  <c:v>25.0</c:v>
                </c:pt>
                <c:pt idx="192">
                  <c:v>2.6</c:v>
                </c:pt>
                <c:pt idx="193">
                  <c:v>-6.2</c:v>
                </c:pt>
                <c:pt idx="194">
                  <c:v>56.3</c:v>
                </c:pt>
                <c:pt idx="195">
                  <c:v>11.6</c:v>
                </c:pt>
                <c:pt idx="196">
                  <c:v>48.2</c:v>
                </c:pt>
                <c:pt idx="197">
                  <c:v>41.5</c:v>
                </c:pt>
                <c:pt idx="198">
                  <c:v>-47.0</c:v>
                </c:pt>
                <c:pt idx="199">
                  <c:v>0.0</c:v>
                </c:pt>
              </c:numCache>
            </c:numRef>
          </c:yVal>
          <c:bubbleSize>
            <c:numRef>
              <c:f>'Canadian Stocks'!$I$2:$I$201</c:f>
              <c:numCache>
                <c:formatCode>General</c:formatCode>
                <c:ptCount val="200"/>
                <c:pt idx="0">
                  <c:v>10.9</c:v>
                </c:pt>
                <c:pt idx="1">
                  <c:v>23.0</c:v>
                </c:pt>
                <c:pt idx="2">
                  <c:v>9.6</c:v>
                </c:pt>
                <c:pt idx="3">
                  <c:v>0.0</c:v>
                </c:pt>
                <c:pt idx="4">
                  <c:v>9.8</c:v>
                </c:pt>
                <c:pt idx="5">
                  <c:v>17.7</c:v>
                </c:pt>
                <c:pt idx="6">
                  <c:v>0.0</c:v>
                </c:pt>
                <c:pt idx="7">
                  <c:v>32.2</c:v>
                </c:pt>
                <c:pt idx="8">
                  <c:v>42.8</c:v>
                </c:pt>
                <c:pt idx="9">
                  <c:v>13.6</c:v>
                </c:pt>
                <c:pt idx="10">
                  <c:v>25.0</c:v>
                </c:pt>
                <c:pt idx="11">
                  <c:v>11.6</c:v>
                </c:pt>
                <c:pt idx="12">
                  <c:v>12.2</c:v>
                </c:pt>
                <c:pt idx="13">
                  <c:v>0.0</c:v>
                </c:pt>
                <c:pt idx="14">
                  <c:v>51.2</c:v>
                </c:pt>
                <c:pt idx="15">
                  <c:v>14.5</c:v>
                </c:pt>
                <c:pt idx="16">
                  <c:v>19.8</c:v>
                </c:pt>
                <c:pt idx="17">
                  <c:v>12.0</c:v>
                </c:pt>
                <c:pt idx="18">
                  <c:v>0.0</c:v>
                </c:pt>
                <c:pt idx="19">
                  <c:v>13.0</c:v>
                </c:pt>
                <c:pt idx="20">
                  <c:v>17.2</c:v>
                </c:pt>
                <c:pt idx="21">
                  <c:v>70.2</c:v>
                </c:pt>
                <c:pt idx="22">
                  <c:v>19.4</c:v>
                </c:pt>
                <c:pt idx="23">
                  <c:v>25.5</c:v>
                </c:pt>
                <c:pt idx="24">
                  <c:v>17.5</c:v>
                </c:pt>
                <c:pt idx="25">
                  <c:v>30.1</c:v>
                </c:pt>
                <c:pt idx="26">
                  <c:v>43.9</c:v>
                </c:pt>
                <c:pt idx="27">
                  <c:v>169.5</c:v>
                </c:pt>
                <c:pt idx="28">
                  <c:v>22.9</c:v>
                </c:pt>
                <c:pt idx="29">
                  <c:v>26.1</c:v>
                </c:pt>
                <c:pt idx="30">
                  <c:v>10.4</c:v>
                </c:pt>
                <c:pt idx="31">
                  <c:v>14.7</c:v>
                </c:pt>
                <c:pt idx="32">
                  <c:v>16.6</c:v>
                </c:pt>
                <c:pt idx="33">
                  <c:v>14.4</c:v>
                </c:pt>
                <c:pt idx="34">
                  <c:v>18.0</c:v>
                </c:pt>
                <c:pt idx="35">
                  <c:v>14.8</c:v>
                </c:pt>
                <c:pt idx="36">
                  <c:v>39.4</c:v>
                </c:pt>
                <c:pt idx="37">
                  <c:v>23.8</c:v>
                </c:pt>
                <c:pt idx="38">
                  <c:v>14.8</c:v>
                </c:pt>
                <c:pt idx="39">
                  <c:v>0.0</c:v>
                </c:pt>
                <c:pt idx="40">
                  <c:v>0.0</c:v>
                </c:pt>
                <c:pt idx="41">
                  <c:v>23.6</c:v>
                </c:pt>
                <c:pt idx="42">
                  <c:v>23.4</c:v>
                </c:pt>
                <c:pt idx="43">
                  <c:v>45.0</c:v>
                </c:pt>
                <c:pt idx="44">
                  <c:v>0.0</c:v>
                </c:pt>
                <c:pt idx="45">
                  <c:v>12.4</c:v>
                </c:pt>
                <c:pt idx="46">
                  <c:v>82.0</c:v>
                </c:pt>
                <c:pt idx="47">
                  <c:v>5.0</c:v>
                </c:pt>
                <c:pt idx="48">
                  <c:v>0.0</c:v>
                </c:pt>
                <c:pt idx="49">
                  <c:v>24.0</c:v>
                </c:pt>
                <c:pt idx="50">
                  <c:v>10.4</c:v>
                </c:pt>
                <c:pt idx="51">
                  <c:v>20.6</c:v>
                </c:pt>
                <c:pt idx="52">
                  <c:v>18.5</c:v>
                </c:pt>
                <c:pt idx="53">
                  <c:v>11.1</c:v>
                </c:pt>
                <c:pt idx="54">
                  <c:v>11.9</c:v>
                </c:pt>
                <c:pt idx="55">
                  <c:v>0.0</c:v>
                </c:pt>
                <c:pt idx="56">
                  <c:v>44.8</c:v>
                </c:pt>
                <c:pt idx="57">
                  <c:v>12.1</c:v>
                </c:pt>
                <c:pt idx="58">
                  <c:v>23.6</c:v>
                </c:pt>
                <c:pt idx="59">
                  <c:v>32.9</c:v>
                </c:pt>
                <c:pt idx="60">
                  <c:v>0.0</c:v>
                </c:pt>
                <c:pt idx="61">
                  <c:v>30.2</c:v>
                </c:pt>
                <c:pt idx="62">
                  <c:v>27.5</c:v>
                </c:pt>
                <c:pt idx="63">
                  <c:v>2.3</c:v>
                </c:pt>
                <c:pt idx="64">
                  <c:v>13.9</c:v>
                </c:pt>
                <c:pt idx="65">
                  <c:v>4.5</c:v>
                </c:pt>
                <c:pt idx="66">
                  <c:v>23.4</c:v>
                </c:pt>
                <c:pt idx="67">
                  <c:v>15.6</c:v>
                </c:pt>
                <c:pt idx="68">
                  <c:v>15.1</c:v>
                </c:pt>
                <c:pt idx="69">
                  <c:v>54.5</c:v>
                </c:pt>
                <c:pt idx="70">
                  <c:v>0.0</c:v>
                </c:pt>
                <c:pt idx="71">
                  <c:v>13.8</c:v>
                </c:pt>
                <c:pt idx="72">
                  <c:v>0.0</c:v>
                </c:pt>
                <c:pt idx="73">
                  <c:v>16.7</c:v>
                </c:pt>
                <c:pt idx="74">
                  <c:v>17.0</c:v>
                </c:pt>
                <c:pt idx="75">
                  <c:v>29.7</c:v>
                </c:pt>
                <c:pt idx="76">
                  <c:v>23.3</c:v>
                </c:pt>
                <c:pt idx="77">
                  <c:v>12.3</c:v>
                </c:pt>
                <c:pt idx="78">
                  <c:v>11.9</c:v>
                </c:pt>
                <c:pt idx="79">
                  <c:v>8.0</c:v>
                </c:pt>
                <c:pt idx="80">
                  <c:v>19.1</c:v>
                </c:pt>
                <c:pt idx="81">
                  <c:v>0.0</c:v>
                </c:pt>
                <c:pt idx="82">
                  <c:v>18.1</c:v>
                </c:pt>
                <c:pt idx="83">
                  <c:v>20.7</c:v>
                </c:pt>
                <c:pt idx="84">
                  <c:v>6.2</c:v>
                </c:pt>
                <c:pt idx="85">
                  <c:v>24.6</c:v>
                </c:pt>
                <c:pt idx="86">
                  <c:v>26.1</c:v>
                </c:pt>
                <c:pt idx="87">
                  <c:v>18.4</c:v>
                </c:pt>
                <c:pt idx="88">
                  <c:v>11.7</c:v>
                </c:pt>
                <c:pt idx="89">
                  <c:v>0.0</c:v>
                </c:pt>
                <c:pt idx="90">
                  <c:v>15.3</c:v>
                </c:pt>
                <c:pt idx="91">
                  <c:v>40.6</c:v>
                </c:pt>
                <c:pt idx="92">
                  <c:v>11.2</c:v>
                </c:pt>
                <c:pt idx="93">
                  <c:v>0.0</c:v>
                </c:pt>
                <c:pt idx="94">
                  <c:v>13.8</c:v>
                </c:pt>
                <c:pt idx="95">
                  <c:v>13.2</c:v>
                </c:pt>
                <c:pt idx="96">
                  <c:v>16.4</c:v>
                </c:pt>
                <c:pt idx="97">
                  <c:v>12.1</c:v>
                </c:pt>
                <c:pt idx="98">
                  <c:v>0.0</c:v>
                </c:pt>
                <c:pt idx="99">
                  <c:v>13.0</c:v>
                </c:pt>
                <c:pt idx="100">
                  <c:v>16.0</c:v>
                </c:pt>
                <c:pt idx="101">
                  <c:v>0.0</c:v>
                </c:pt>
                <c:pt idx="102">
                  <c:v>22.9</c:v>
                </c:pt>
                <c:pt idx="103">
                  <c:v>49.9</c:v>
                </c:pt>
                <c:pt idx="104">
                  <c:v>9.1</c:v>
                </c:pt>
                <c:pt idx="105">
                  <c:v>6.2</c:v>
                </c:pt>
                <c:pt idx="106">
                  <c:v>11.1</c:v>
                </c:pt>
                <c:pt idx="107">
                  <c:v>32.6</c:v>
                </c:pt>
                <c:pt idx="108">
                  <c:v>0.0</c:v>
                </c:pt>
                <c:pt idx="109">
                  <c:v>14.1</c:v>
                </c:pt>
                <c:pt idx="110">
                  <c:v>9.9</c:v>
                </c:pt>
                <c:pt idx="111">
                  <c:v>18.5</c:v>
                </c:pt>
                <c:pt idx="112">
                  <c:v>0.0</c:v>
                </c:pt>
                <c:pt idx="113">
                  <c:v>13.3</c:v>
                </c:pt>
                <c:pt idx="114">
                  <c:v>18.9</c:v>
                </c:pt>
                <c:pt idx="115">
                  <c:v>27.5</c:v>
                </c:pt>
                <c:pt idx="116">
                  <c:v>30.7</c:v>
                </c:pt>
                <c:pt idx="117">
                  <c:v>6.8</c:v>
                </c:pt>
                <c:pt idx="118">
                  <c:v>12.9</c:v>
                </c:pt>
                <c:pt idx="119">
                  <c:v>22.5</c:v>
                </c:pt>
                <c:pt idx="120">
                  <c:v>22.2</c:v>
                </c:pt>
                <c:pt idx="121">
                  <c:v>30.5</c:v>
                </c:pt>
                <c:pt idx="122">
                  <c:v>18.8</c:v>
                </c:pt>
                <c:pt idx="123">
                  <c:v>0.0</c:v>
                </c:pt>
                <c:pt idx="124">
                  <c:v>0.0</c:v>
                </c:pt>
                <c:pt idx="125">
                  <c:v>8.1</c:v>
                </c:pt>
                <c:pt idx="126">
                  <c:v>16.4</c:v>
                </c:pt>
                <c:pt idx="127">
                  <c:v>9.8</c:v>
                </c:pt>
                <c:pt idx="128">
                  <c:v>45.2</c:v>
                </c:pt>
                <c:pt idx="129">
                  <c:v>14.5</c:v>
                </c:pt>
                <c:pt idx="130">
                  <c:v>21.7</c:v>
                </c:pt>
                <c:pt idx="131">
                  <c:v>7.3</c:v>
                </c:pt>
                <c:pt idx="132">
                  <c:v>18.9</c:v>
                </c:pt>
                <c:pt idx="133">
                  <c:v>0.0</c:v>
                </c:pt>
                <c:pt idx="134">
                  <c:v>30.4</c:v>
                </c:pt>
                <c:pt idx="135">
                  <c:v>0.0</c:v>
                </c:pt>
                <c:pt idx="136">
                  <c:v>0.0</c:v>
                </c:pt>
                <c:pt idx="137">
                  <c:v>14.4</c:v>
                </c:pt>
                <c:pt idx="138">
                  <c:v>0.0</c:v>
                </c:pt>
                <c:pt idx="139">
                  <c:v>34.0</c:v>
                </c:pt>
                <c:pt idx="140">
                  <c:v>0.0</c:v>
                </c:pt>
                <c:pt idx="141">
                  <c:v>0.0</c:v>
                </c:pt>
                <c:pt idx="142">
                  <c:v>31.4</c:v>
                </c:pt>
                <c:pt idx="143">
                  <c:v>0.0</c:v>
                </c:pt>
                <c:pt idx="144">
                  <c:v>12.3</c:v>
                </c:pt>
                <c:pt idx="145">
                  <c:v>17.9</c:v>
                </c:pt>
                <c:pt idx="146">
                  <c:v>14.6</c:v>
                </c:pt>
                <c:pt idx="147">
                  <c:v>188.7</c:v>
                </c:pt>
                <c:pt idx="148">
                  <c:v>29.9</c:v>
                </c:pt>
                <c:pt idx="149">
                  <c:v>29.6</c:v>
                </c:pt>
                <c:pt idx="150">
                  <c:v>176.9</c:v>
                </c:pt>
                <c:pt idx="151">
                  <c:v>63.5</c:v>
                </c:pt>
                <c:pt idx="152">
                  <c:v>9.2</c:v>
                </c:pt>
                <c:pt idx="153">
                  <c:v>8.6</c:v>
                </c:pt>
                <c:pt idx="154">
                  <c:v>12.8</c:v>
                </c:pt>
                <c:pt idx="155">
                  <c:v>0.0</c:v>
                </c:pt>
                <c:pt idx="156">
                  <c:v>12.8</c:v>
                </c:pt>
                <c:pt idx="157">
                  <c:v>20.1</c:v>
                </c:pt>
                <c:pt idx="158">
                  <c:v>20.3</c:v>
                </c:pt>
                <c:pt idx="159">
                  <c:v>23.1</c:v>
                </c:pt>
                <c:pt idx="160">
                  <c:v>9.5</c:v>
                </c:pt>
                <c:pt idx="161">
                  <c:v>46.5</c:v>
                </c:pt>
                <c:pt idx="162">
                  <c:v>14.9</c:v>
                </c:pt>
                <c:pt idx="163">
                  <c:v>11.2</c:v>
                </c:pt>
                <c:pt idx="164">
                  <c:v>0.0</c:v>
                </c:pt>
                <c:pt idx="165">
                  <c:v>16.4</c:v>
                </c:pt>
                <c:pt idx="166">
                  <c:v>28.7</c:v>
                </c:pt>
                <c:pt idx="167">
                  <c:v>19.7</c:v>
                </c:pt>
                <c:pt idx="168">
                  <c:v>22.2</c:v>
                </c:pt>
                <c:pt idx="169">
                  <c:v>12.3</c:v>
                </c:pt>
                <c:pt idx="170">
                  <c:v>20.9</c:v>
                </c:pt>
                <c:pt idx="171">
                  <c:v>0.0</c:v>
                </c:pt>
                <c:pt idx="172">
                  <c:v>20.6</c:v>
                </c:pt>
                <c:pt idx="173">
                  <c:v>4.2</c:v>
                </c:pt>
                <c:pt idx="174">
                  <c:v>0.0</c:v>
                </c:pt>
                <c:pt idx="175">
                  <c:v>13.4</c:v>
                </c:pt>
                <c:pt idx="176">
                  <c:v>21.0</c:v>
                </c:pt>
                <c:pt idx="177">
                  <c:v>17.8</c:v>
                </c:pt>
                <c:pt idx="178">
                  <c:v>0.0</c:v>
                </c:pt>
                <c:pt idx="179">
                  <c:v>22.8</c:v>
                </c:pt>
                <c:pt idx="180">
                  <c:v>19.5</c:v>
                </c:pt>
                <c:pt idx="181">
                  <c:v>14.2</c:v>
                </c:pt>
                <c:pt idx="182">
                  <c:v>7.2</c:v>
                </c:pt>
                <c:pt idx="183">
                  <c:v>34.0</c:v>
                </c:pt>
                <c:pt idx="184">
                  <c:v>23.0</c:v>
                </c:pt>
                <c:pt idx="185">
                  <c:v>21.9</c:v>
                </c:pt>
                <c:pt idx="186">
                  <c:v>43.7</c:v>
                </c:pt>
                <c:pt idx="187">
                  <c:v>15.2</c:v>
                </c:pt>
                <c:pt idx="188">
                  <c:v>0.0</c:v>
                </c:pt>
                <c:pt idx="189">
                  <c:v>30.6</c:v>
                </c:pt>
                <c:pt idx="190">
                  <c:v>591.8</c:v>
                </c:pt>
                <c:pt idx="191">
                  <c:v>23.1</c:v>
                </c:pt>
                <c:pt idx="192">
                  <c:v>3.7</c:v>
                </c:pt>
                <c:pt idx="193">
                  <c:v>11.7</c:v>
                </c:pt>
                <c:pt idx="194">
                  <c:v>15.6</c:v>
                </c:pt>
                <c:pt idx="195">
                  <c:v>8.9</c:v>
                </c:pt>
                <c:pt idx="196">
                  <c:v>12.9</c:v>
                </c:pt>
                <c:pt idx="197">
                  <c:v>19.9</c:v>
                </c:pt>
                <c:pt idx="198">
                  <c:v>22.5</c:v>
                </c:pt>
                <c:pt idx="199">
                  <c:v>0.4</c:v>
                </c:pt>
              </c:numCache>
            </c:numRef>
          </c:bubbleSize>
          <c:bubble3D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9D9-44F9-BB0F-0C08F5888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40"/>
        <c:showNegBubbles val="0"/>
        <c:axId val="1598047632"/>
        <c:axId val="1598051024"/>
      </c:bubbleChart>
      <c:valAx>
        <c:axId val="1598047632"/>
        <c:scaling>
          <c:orientation val="minMax"/>
          <c:max val="12.0"/>
          <c:min val="-0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Dividend Yield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98051024"/>
        <c:crosses val="autoZero"/>
        <c:crossBetween val="midCat"/>
        <c:majorUnit val="2.0"/>
      </c:valAx>
      <c:valAx>
        <c:axId val="1598051024"/>
        <c:scaling>
          <c:orientation val="minMax"/>
          <c:max val="205.0"/>
          <c:min val="-70.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1-year Total Return (%)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980476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1409699</xdr:colOff>
      <xdr:row>2</xdr:row>
      <xdr:rowOff>28574</xdr:rowOff>
    </xdr:from>
    <xdr:to>
      <xdr:col>6</xdr:col>
      <xdr:colOff>123824</xdr:colOff>
      <xdr:row>30</xdr:row>
      <xdr:rowOff>83819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20</xdr:col>
          <xdr:colOff>241300</xdr:colOff>
          <xdr:row>25</xdr:row>
          <xdr:rowOff>50800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333374</xdr:colOff>
      <xdr:row>2</xdr:row>
      <xdr:rowOff>0</xdr:rowOff>
    </xdr:from>
    <xdr:to>
      <xdr:col>14</xdr:col>
      <xdr:colOff>581025</xdr:colOff>
      <xdr:row>24</xdr:row>
      <xdr:rowOff>83820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152400</xdr:rowOff>
    </xdr:from>
    <xdr:to>
      <xdr:col>0</xdr:col>
      <xdr:colOff>1038225</xdr:colOff>
      <xdr:row>7</xdr:row>
      <xdr:rowOff>180976</xdr:rowOff>
    </xdr:to>
    <xdr:cxnSp macro="">
      <xdr:nvCxnSpPr>
        <xdr:cNvPr id="2" name="Straight Connector 1"/>
        <xdr:cNvCxnSpPr/>
      </xdr:nvCxnSpPr>
      <xdr:spPr>
        <a:xfrm flipV="1">
          <a:off x="19050" y="1104900"/>
          <a:ext cx="714375" cy="4095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8</xdr:row>
      <xdr:rowOff>1</xdr:rowOff>
    </xdr:from>
    <xdr:to>
      <xdr:col>0</xdr:col>
      <xdr:colOff>1028700</xdr:colOff>
      <xdr:row>10</xdr:row>
      <xdr:rowOff>38100</xdr:rowOff>
    </xdr:to>
    <xdr:cxnSp macro="">
      <xdr:nvCxnSpPr>
        <xdr:cNvPr id="3" name="Straight Connector 2"/>
        <xdr:cNvCxnSpPr/>
      </xdr:nvCxnSpPr>
      <xdr:spPr>
        <a:xfrm flipH="1" flipV="1">
          <a:off x="9525" y="1524001"/>
          <a:ext cx="723900" cy="4476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4</xdr:row>
      <xdr:rowOff>123825</xdr:rowOff>
    </xdr:from>
    <xdr:to>
      <xdr:col>1</xdr:col>
      <xdr:colOff>933450</xdr:colOff>
      <xdr:row>5</xdr:row>
      <xdr:rowOff>142875</xdr:rowOff>
    </xdr:to>
    <xdr:cxnSp macro="">
      <xdr:nvCxnSpPr>
        <xdr:cNvPr id="4" name="Straight Connector 3"/>
        <xdr:cNvCxnSpPr/>
      </xdr:nvCxnSpPr>
      <xdr:spPr>
        <a:xfrm flipV="1">
          <a:off x="876300" y="885825"/>
          <a:ext cx="466725" cy="2095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10</xdr:row>
      <xdr:rowOff>95250</xdr:rowOff>
    </xdr:from>
    <xdr:to>
      <xdr:col>1</xdr:col>
      <xdr:colOff>933450</xdr:colOff>
      <xdr:row>11</xdr:row>
      <xdr:rowOff>104775</xdr:rowOff>
    </xdr:to>
    <xdr:cxnSp macro="">
      <xdr:nvCxnSpPr>
        <xdr:cNvPr id="5" name="Straight Connector 4"/>
        <xdr:cNvCxnSpPr/>
      </xdr:nvCxnSpPr>
      <xdr:spPr>
        <a:xfrm>
          <a:off x="876300" y="2028825"/>
          <a:ext cx="466725" cy="2286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161925</xdr:colOff>
      <xdr:row>9</xdr:row>
      <xdr:rowOff>104775</xdr:rowOff>
    </xdr:from>
    <xdr:to>
      <xdr:col>1</xdr:col>
      <xdr:colOff>971550</xdr:colOff>
      <xdr:row>10</xdr:row>
      <xdr:rowOff>85726</xdr:rowOff>
    </xdr:to>
    <xdr:cxnSp macro="">
      <xdr:nvCxnSpPr>
        <xdr:cNvPr id="6" name="Straight Connector 5"/>
        <xdr:cNvCxnSpPr/>
      </xdr:nvCxnSpPr>
      <xdr:spPr>
        <a:xfrm flipV="1">
          <a:off x="895350" y="1819275"/>
          <a:ext cx="447675" cy="2000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133350</xdr:colOff>
      <xdr:row>5</xdr:row>
      <xdr:rowOff>152400</xdr:rowOff>
    </xdr:from>
    <xdr:to>
      <xdr:col>1</xdr:col>
      <xdr:colOff>952500</xdr:colOff>
      <xdr:row>6</xdr:row>
      <xdr:rowOff>76200</xdr:rowOff>
    </xdr:to>
    <xdr:cxnSp macro="">
      <xdr:nvCxnSpPr>
        <xdr:cNvPr id="7" name="Straight Connector 6"/>
        <xdr:cNvCxnSpPr/>
      </xdr:nvCxnSpPr>
      <xdr:spPr>
        <a:xfrm>
          <a:off x="866775" y="1104900"/>
          <a:ext cx="476250" cy="1143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123825</xdr:colOff>
      <xdr:row>8</xdr:row>
      <xdr:rowOff>152400</xdr:rowOff>
    </xdr:from>
    <xdr:to>
      <xdr:col>7</xdr:col>
      <xdr:colOff>605556</xdr:colOff>
      <xdr:row>18</xdr:row>
      <xdr:rowOff>178479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100" y="1733550"/>
          <a:ext cx="1700931" cy="19691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1438275</xdr:colOff>
      <xdr:row>1</xdr:row>
      <xdr:rowOff>98425</xdr:rowOff>
    </xdr:from>
    <xdr:to>
      <xdr:col>10</xdr:col>
      <xdr:colOff>254000</xdr:colOff>
      <xdr:row>32</xdr:row>
      <xdr:rowOff>73660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104774</xdr:colOff>
      <xdr:row>3</xdr:row>
      <xdr:rowOff>66675</xdr:rowOff>
    </xdr:from>
    <xdr:to>
      <xdr:col>11</xdr:col>
      <xdr:colOff>104774</xdr:colOff>
      <xdr:row>31</xdr:row>
      <xdr:rowOff>104775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</xdr:row>
      <xdr:rowOff>57150</xdr:rowOff>
    </xdr:from>
    <xdr:to>
      <xdr:col>8</xdr:col>
      <xdr:colOff>542925</xdr:colOff>
      <xdr:row>28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152400</xdr:rowOff>
    </xdr:from>
    <xdr:to>
      <xdr:col>9</xdr:col>
      <xdr:colOff>142875</xdr:colOff>
      <xdr:row>28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1152524</xdr:colOff>
      <xdr:row>2</xdr:row>
      <xdr:rowOff>0</xdr:rowOff>
    </xdr:from>
    <xdr:to>
      <xdr:col>12</xdr:col>
      <xdr:colOff>57149</xdr:colOff>
      <xdr:row>28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13</xdr:col>
      <xdr:colOff>238125</xdr:colOff>
      <xdr:row>28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57149</xdr:colOff>
      <xdr:row>2</xdr:row>
      <xdr:rowOff>19049</xdr:rowOff>
    </xdr:from>
    <xdr:to>
      <xdr:col>13</xdr:col>
      <xdr:colOff>400049</xdr:colOff>
      <xdr:row>30</xdr:row>
      <xdr:rowOff>17144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133349</xdr:colOff>
      <xdr:row>1</xdr:row>
      <xdr:rowOff>95249</xdr:rowOff>
    </xdr:from>
    <xdr:to>
      <xdr:col>11</xdr:col>
      <xdr:colOff>1152525</xdr:colOff>
      <xdr:row>22</xdr:row>
      <xdr:rowOff>112394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Jim/Documents/Jim's%20Files/Math%20209/project2m209f15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1"/>
      <sheetName val="#2"/>
      <sheetName val="#3"/>
    </sheetNames>
    <sheetDataSet>
      <sheetData sheetId="0">
        <row r="2">
          <cell r="B2">
            <v>5.141</v>
          </cell>
          <cell r="C2">
            <v>0.8</v>
          </cell>
        </row>
        <row r="3">
          <cell r="B3">
            <v>7.5739999999999998</v>
          </cell>
          <cell r="C3">
            <v>1.3</v>
          </cell>
        </row>
        <row r="4">
          <cell r="B4">
            <v>6.375</v>
          </cell>
          <cell r="C4">
            <v>1.5</v>
          </cell>
        </row>
        <row r="5">
          <cell r="B5">
            <v>6.8520000000000003</v>
          </cell>
          <cell r="C5">
            <v>1.6</v>
          </cell>
        </row>
        <row r="6">
          <cell r="B6">
            <v>5.0010000000000003</v>
          </cell>
          <cell r="C6">
            <v>1.8</v>
          </cell>
        </row>
        <row r="7">
          <cell r="B7">
            <v>4.2069999999999999</v>
          </cell>
          <cell r="C7">
            <v>1.9</v>
          </cell>
        </row>
        <row r="8">
          <cell r="B8">
            <v>4.6420000000000003</v>
          </cell>
          <cell r="C8">
            <v>2.1</v>
          </cell>
        </row>
        <row r="9">
          <cell r="B9">
            <v>4.782</v>
          </cell>
          <cell r="C9">
            <v>2.2999999999999998</v>
          </cell>
        </row>
        <row r="10">
          <cell r="B10">
            <v>4.9809999999999999</v>
          </cell>
          <cell r="C10">
            <v>2.7</v>
          </cell>
        </row>
        <row r="11">
          <cell r="B11">
            <v>4.9269999999999996</v>
          </cell>
          <cell r="C11">
            <v>2.8</v>
          </cell>
        </row>
        <row r="12">
          <cell r="B12">
            <v>5.2629999999999999</v>
          </cell>
          <cell r="C12">
            <v>2.8</v>
          </cell>
        </row>
        <row r="13">
          <cell r="B13">
            <v>6.1230000000000002</v>
          </cell>
          <cell r="C13">
            <v>3.1</v>
          </cell>
        </row>
        <row r="14">
          <cell r="B14">
            <v>2.3889999999999998</v>
          </cell>
          <cell r="C14">
            <v>3.2</v>
          </cell>
        </row>
        <row r="15">
          <cell r="B15">
            <v>5.7750000000000004</v>
          </cell>
          <cell r="C15">
            <v>3.3</v>
          </cell>
        </row>
        <row r="16">
          <cell r="B16">
            <v>4.8680000000000003</v>
          </cell>
          <cell r="C16">
            <v>3.5</v>
          </cell>
        </row>
        <row r="17">
          <cell r="B17">
            <v>4.4509999999999996</v>
          </cell>
          <cell r="C17">
            <v>3.6</v>
          </cell>
        </row>
        <row r="18">
          <cell r="B18">
            <v>4.6950000000000003</v>
          </cell>
          <cell r="C18">
            <v>4.0999999999999996</v>
          </cell>
        </row>
        <row r="19">
          <cell r="B19">
            <v>3.2639999999999998</v>
          </cell>
          <cell r="C19">
            <v>4.2</v>
          </cell>
        </row>
        <row r="20">
          <cell r="B20">
            <v>4.6159999999999997</v>
          </cell>
          <cell r="C20">
            <v>4.2</v>
          </cell>
        </row>
        <row r="21">
          <cell r="B21">
            <v>2.706</v>
          </cell>
          <cell r="C21">
            <v>4.3</v>
          </cell>
        </row>
        <row r="22">
          <cell r="B22">
            <v>2.2080000000000002</v>
          </cell>
          <cell r="C22">
            <v>4.7</v>
          </cell>
        </row>
        <row r="23">
          <cell r="B23">
            <v>2.8940000000000001</v>
          </cell>
          <cell r="C23">
            <v>4.7</v>
          </cell>
        </row>
        <row r="24">
          <cell r="B24">
            <v>5.4710000000000001</v>
          </cell>
          <cell r="C24">
            <v>5.2</v>
          </cell>
        </row>
        <row r="25">
          <cell r="B25">
            <v>4.0860000000000003</v>
          </cell>
          <cell r="C25">
            <v>5.3</v>
          </cell>
        </row>
        <row r="26">
          <cell r="B26">
            <v>3.8380000000000001</v>
          </cell>
          <cell r="C26">
            <v>5.4</v>
          </cell>
        </row>
        <row r="27">
          <cell r="B27">
            <v>3.8439999999999999</v>
          </cell>
          <cell r="C27">
            <v>5.4</v>
          </cell>
        </row>
        <row r="28">
          <cell r="B28">
            <v>4.5279999999999996</v>
          </cell>
          <cell r="C28">
            <v>5.4</v>
          </cell>
        </row>
        <row r="29">
          <cell r="B29">
            <v>5.9640000000000004</v>
          </cell>
          <cell r="C29">
            <v>5.5</v>
          </cell>
        </row>
        <row r="30">
          <cell r="B30">
            <v>6.0389999999999997</v>
          </cell>
          <cell r="C30">
            <v>5.5</v>
          </cell>
        </row>
        <row r="31">
          <cell r="B31">
            <v>2.5049999999999999</v>
          </cell>
          <cell r="C31">
            <v>5.7</v>
          </cell>
        </row>
        <row r="32">
          <cell r="B32">
            <v>3.2120000000000002</v>
          </cell>
          <cell r="C32">
            <v>5.7</v>
          </cell>
        </row>
        <row r="33">
          <cell r="B33">
            <v>4.4909999999999997</v>
          </cell>
          <cell r="C33">
            <v>5.7</v>
          </cell>
        </row>
        <row r="34">
          <cell r="B34">
            <v>5.2869999999999999</v>
          </cell>
          <cell r="C34">
            <v>5.9</v>
          </cell>
        </row>
        <row r="35">
          <cell r="B35">
            <v>4.9450000000000003</v>
          </cell>
          <cell r="C35">
            <v>6.3</v>
          </cell>
        </row>
        <row r="36">
          <cell r="B36">
            <v>6.0019999999999998</v>
          </cell>
          <cell r="C36">
            <v>6.4</v>
          </cell>
        </row>
        <row r="37">
          <cell r="B37">
            <v>4.859</v>
          </cell>
          <cell r="C37">
            <v>6.5</v>
          </cell>
        </row>
        <row r="38">
          <cell r="B38">
            <v>1.9590000000000001</v>
          </cell>
          <cell r="C38">
            <v>6.6</v>
          </cell>
        </row>
        <row r="39">
          <cell r="B39">
            <v>5.7309999999999999</v>
          </cell>
          <cell r="C39">
            <v>6.7</v>
          </cell>
        </row>
        <row r="40">
          <cell r="B40">
            <v>3.92</v>
          </cell>
          <cell r="C40">
            <v>6.9</v>
          </cell>
        </row>
        <row r="41">
          <cell r="B41">
            <v>4.0990000000000002</v>
          </cell>
          <cell r="C41">
            <v>6.9</v>
          </cell>
        </row>
        <row r="42">
          <cell r="B42">
            <v>2.0230000000000001</v>
          </cell>
          <cell r="C42">
            <v>7.1</v>
          </cell>
        </row>
        <row r="43">
          <cell r="B43">
            <v>2.82</v>
          </cell>
          <cell r="C43">
            <v>7.1</v>
          </cell>
        </row>
        <row r="44">
          <cell r="B44">
            <v>2.5409999999999999</v>
          </cell>
          <cell r="C44">
            <v>7.6</v>
          </cell>
        </row>
        <row r="45">
          <cell r="B45">
            <v>3.0030000000000001</v>
          </cell>
          <cell r="C45">
            <v>7.6</v>
          </cell>
        </row>
        <row r="46">
          <cell r="B46">
            <v>3.05</v>
          </cell>
          <cell r="C46">
            <v>7.6</v>
          </cell>
        </row>
        <row r="47">
          <cell r="B47">
            <v>5.0119999999999996</v>
          </cell>
          <cell r="C47">
            <v>7.7</v>
          </cell>
        </row>
        <row r="48">
          <cell r="B48">
            <v>2.2090000000000001</v>
          </cell>
          <cell r="C48">
            <v>8</v>
          </cell>
        </row>
        <row r="49">
          <cell r="B49">
            <v>2.8069999999999999</v>
          </cell>
          <cell r="C49">
            <v>8</v>
          </cell>
        </row>
        <row r="50">
          <cell r="B50">
            <v>2.665</v>
          </cell>
          <cell r="C50">
            <v>8.1</v>
          </cell>
        </row>
        <row r="51">
          <cell r="B51">
            <v>1.917</v>
          </cell>
          <cell r="C51">
            <v>8.1999999999999993</v>
          </cell>
        </row>
        <row r="52">
          <cell r="B52">
            <v>2.06</v>
          </cell>
          <cell r="C52">
            <v>8.1999999999999993</v>
          </cell>
        </row>
        <row r="53">
          <cell r="B53">
            <v>2.8839999999999999</v>
          </cell>
          <cell r="C53">
            <v>8.1999999999999993</v>
          </cell>
        </row>
        <row r="54">
          <cell r="B54">
            <v>2.37</v>
          </cell>
          <cell r="C54">
            <v>8.3000000000000007</v>
          </cell>
        </row>
        <row r="55">
          <cell r="B55">
            <v>1.768</v>
          </cell>
          <cell r="C55">
            <v>8.4</v>
          </cell>
        </row>
        <row r="56">
          <cell r="B56">
            <v>2.3159999999999998</v>
          </cell>
          <cell r="C56">
            <v>8.4</v>
          </cell>
        </row>
        <row r="57">
          <cell r="B57">
            <v>1.663</v>
          </cell>
          <cell r="C57">
            <v>8.5</v>
          </cell>
        </row>
        <row r="58">
          <cell r="B58">
            <v>2.2919999999999998</v>
          </cell>
          <cell r="C58">
            <v>8.5</v>
          </cell>
        </row>
        <row r="59">
          <cell r="B59">
            <v>2.702</v>
          </cell>
          <cell r="C59">
            <v>8.5</v>
          </cell>
        </row>
        <row r="60">
          <cell r="B60">
            <v>4.4589999999999996</v>
          </cell>
          <cell r="C60">
            <v>8.5</v>
          </cell>
        </row>
        <row r="61">
          <cell r="B61">
            <v>3.1070000000000002</v>
          </cell>
          <cell r="C61">
            <v>8.8000000000000007</v>
          </cell>
        </row>
        <row r="62">
          <cell r="B62">
            <v>1.4119999999999999</v>
          </cell>
          <cell r="C62">
            <v>8.9</v>
          </cell>
        </row>
        <row r="63">
          <cell r="B63">
            <v>1.8109999999999999</v>
          </cell>
          <cell r="C63">
            <v>9</v>
          </cell>
        </row>
        <row r="64">
          <cell r="B64">
            <v>3.2639999999999998</v>
          </cell>
          <cell r="C64">
            <v>9</v>
          </cell>
        </row>
        <row r="65">
          <cell r="B65">
            <v>3.5640000000000001</v>
          </cell>
          <cell r="C65">
            <v>9</v>
          </cell>
        </row>
        <row r="66">
          <cell r="B66">
            <v>3.407</v>
          </cell>
          <cell r="C66">
            <v>9.1</v>
          </cell>
        </row>
        <row r="67">
          <cell r="B67">
            <v>2.8969999999999998</v>
          </cell>
          <cell r="C67">
            <v>9.1999999999999993</v>
          </cell>
        </row>
        <row r="68">
          <cell r="B68">
            <v>2.6259999999999999</v>
          </cell>
          <cell r="C68">
            <v>9.3000000000000007</v>
          </cell>
        </row>
        <row r="69">
          <cell r="B69">
            <v>2.7149999999999999</v>
          </cell>
          <cell r="C69">
            <v>9.4</v>
          </cell>
        </row>
        <row r="70">
          <cell r="B70">
            <v>1.2749999999999999</v>
          </cell>
          <cell r="C70">
            <v>9.5</v>
          </cell>
        </row>
        <row r="71">
          <cell r="B71">
            <v>3.0920000000000001</v>
          </cell>
          <cell r="C71">
            <v>9.5</v>
          </cell>
        </row>
        <row r="72">
          <cell r="B72">
            <v>1.319</v>
          </cell>
          <cell r="C72">
            <v>9.8000000000000007</v>
          </cell>
        </row>
        <row r="73">
          <cell r="B73">
            <v>2.2160000000000002</v>
          </cell>
          <cell r="C73">
            <v>9.8000000000000007</v>
          </cell>
        </row>
        <row r="74">
          <cell r="B74">
            <v>2.59</v>
          </cell>
          <cell r="C74">
            <v>9.8000000000000007</v>
          </cell>
        </row>
        <row r="75">
          <cell r="B75">
            <v>2.5169999999999999</v>
          </cell>
          <cell r="C75">
            <v>9.9</v>
          </cell>
        </row>
        <row r="76">
          <cell r="B76">
            <v>2.4119999999999999</v>
          </cell>
          <cell r="C76">
            <v>10</v>
          </cell>
        </row>
        <row r="77">
          <cell r="B77">
            <v>2.4460000000000002</v>
          </cell>
          <cell r="C77">
            <v>10</v>
          </cell>
        </row>
        <row r="78">
          <cell r="B78">
            <v>2.448</v>
          </cell>
          <cell r="C78">
            <v>10.3</v>
          </cell>
        </row>
        <row r="79">
          <cell r="B79">
            <v>1.81</v>
          </cell>
          <cell r="C79">
            <v>10.4</v>
          </cell>
        </row>
        <row r="80">
          <cell r="B80">
            <v>3.0760000000000001</v>
          </cell>
          <cell r="C80">
            <v>10.4</v>
          </cell>
        </row>
        <row r="81">
          <cell r="B81">
            <v>2.4169999999999998</v>
          </cell>
          <cell r="C81">
            <v>10.5</v>
          </cell>
        </row>
        <row r="82">
          <cell r="B82">
            <v>2.036</v>
          </cell>
          <cell r="C82">
            <v>10.6</v>
          </cell>
        </row>
        <row r="83">
          <cell r="B83">
            <v>2.3460000000000001</v>
          </cell>
          <cell r="C83">
            <v>10.6</v>
          </cell>
        </row>
        <row r="84">
          <cell r="B84">
            <v>1.76</v>
          </cell>
          <cell r="C84">
            <v>10.7</v>
          </cell>
        </row>
        <row r="85">
          <cell r="B85">
            <v>1.498</v>
          </cell>
          <cell r="C85">
            <v>10.8</v>
          </cell>
        </row>
        <row r="86">
          <cell r="B86">
            <v>1.3680000000000001</v>
          </cell>
          <cell r="C86">
            <v>10.9</v>
          </cell>
        </row>
        <row r="87">
          <cell r="B87">
            <v>1.49</v>
          </cell>
          <cell r="C87">
            <v>10.9</v>
          </cell>
        </row>
        <row r="88">
          <cell r="B88">
            <v>2.0939999999999999</v>
          </cell>
          <cell r="C88">
            <v>10.9</v>
          </cell>
        </row>
        <row r="89">
          <cell r="B89">
            <v>1.9750000000000001</v>
          </cell>
          <cell r="C89">
            <v>11.2</v>
          </cell>
        </row>
        <row r="90">
          <cell r="B90">
            <v>2.056</v>
          </cell>
          <cell r="C90">
            <v>11.2</v>
          </cell>
        </row>
        <row r="91">
          <cell r="B91">
            <v>2.5910000000000002</v>
          </cell>
          <cell r="C91">
            <v>11.2</v>
          </cell>
        </row>
        <row r="92">
          <cell r="B92">
            <v>2.6150000000000002</v>
          </cell>
          <cell r="C92">
            <v>11.3</v>
          </cell>
        </row>
        <row r="93">
          <cell r="B93">
            <v>1.4570000000000001</v>
          </cell>
          <cell r="C93">
            <v>11.4</v>
          </cell>
        </row>
        <row r="94">
          <cell r="B94">
            <v>1.4890000000000001</v>
          </cell>
          <cell r="C94">
            <v>11.4</v>
          </cell>
        </row>
        <row r="95">
          <cell r="B95">
            <v>1.661</v>
          </cell>
          <cell r="C95">
            <v>11.4</v>
          </cell>
        </row>
        <row r="96">
          <cell r="B96">
            <v>1.7390000000000001</v>
          </cell>
          <cell r="C96">
            <v>11.4</v>
          </cell>
        </row>
        <row r="97">
          <cell r="B97">
            <v>2.1880000000000002</v>
          </cell>
          <cell r="C97">
            <v>11.4</v>
          </cell>
        </row>
        <row r="98">
          <cell r="B98">
            <v>2.4929999999999999</v>
          </cell>
          <cell r="C98">
            <v>11.4</v>
          </cell>
        </row>
        <row r="99">
          <cell r="B99">
            <v>1.6759999999999999</v>
          </cell>
          <cell r="C99">
            <v>11.6</v>
          </cell>
        </row>
        <row r="100">
          <cell r="B100">
            <v>2.2839999999999998</v>
          </cell>
          <cell r="C100">
            <v>11.6</v>
          </cell>
        </row>
        <row r="101">
          <cell r="B101">
            <v>3.3140000000000001</v>
          </cell>
          <cell r="C101">
            <v>11.6</v>
          </cell>
        </row>
        <row r="102">
          <cell r="B102">
            <v>1.609</v>
          </cell>
          <cell r="C102">
            <v>11.7</v>
          </cell>
        </row>
        <row r="103">
          <cell r="B103">
            <v>1.82</v>
          </cell>
          <cell r="C103">
            <v>11.7</v>
          </cell>
        </row>
        <row r="104">
          <cell r="B104">
            <v>1.9810000000000001</v>
          </cell>
          <cell r="C104">
            <v>11.7</v>
          </cell>
        </row>
        <row r="105">
          <cell r="B105">
            <v>3.819</v>
          </cell>
          <cell r="C105">
            <v>11.7</v>
          </cell>
        </row>
        <row r="106">
          <cell r="B106">
            <v>1.4710000000000001</v>
          </cell>
          <cell r="C106">
            <v>11.8</v>
          </cell>
        </row>
        <row r="107">
          <cell r="B107">
            <v>1.7689999999999999</v>
          </cell>
          <cell r="C107">
            <v>11.9</v>
          </cell>
        </row>
        <row r="108">
          <cell r="B108">
            <v>1.7989999999999999</v>
          </cell>
          <cell r="C108">
            <v>11.9</v>
          </cell>
        </row>
        <row r="109">
          <cell r="B109">
            <v>1.8320000000000001</v>
          </cell>
          <cell r="C109">
            <v>11.9</v>
          </cell>
        </row>
        <row r="110">
          <cell r="B110">
            <v>1.94</v>
          </cell>
          <cell r="C110">
            <v>11.9</v>
          </cell>
        </row>
        <row r="111">
          <cell r="B111">
            <v>2.343</v>
          </cell>
          <cell r="C111">
            <v>11.9</v>
          </cell>
        </row>
        <row r="112">
          <cell r="B112">
            <v>1.522</v>
          </cell>
          <cell r="C112">
            <v>12</v>
          </cell>
        </row>
        <row r="113">
          <cell r="B113">
            <v>1.893</v>
          </cell>
          <cell r="C113">
            <v>12</v>
          </cell>
        </row>
        <row r="114">
          <cell r="B114">
            <v>2.3530000000000002</v>
          </cell>
          <cell r="C114">
            <v>12</v>
          </cell>
        </row>
        <row r="115">
          <cell r="B115">
            <v>3.0619999999999998</v>
          </cell>
          <cell r="C115">
            <v>12</v>
          </cell>
        </row>
        <row r="116">
          <cell r="B116">
            <v>1.3959999999999999</v>
          </cell>
          <cell r="C116">
            <v>12.1</v>
          </cell>
        </row>
        <row r="117">
          <cell r="B117">
            <v>1.5</v>
          </cell>
          <cell r="C117">
            <v>12.1</v>
          </cell>
        </row>
        <row r="118">
          <cell r="B118">
            <v>1.4079999999999999</v>
          </cell>
          <cell r="C118">
            <v>12.2</v>
          </cell>
        </row>
        <row r="119">
          <cell r="B119">
            <v>1.4530000000000001</v>
          </cell>
          <cell r="C119">
            <v>12.2</v>
          </cell>
        </row>
        <row r="120">
          <cell r="B120">
            <v>2.4870000000000001</v>
          </cell>
          <cell r="C120">
            <v>12.2</v>
          </cell>
        </row>
        <row r="121">
          <cell r="B121">
            <v>1.3819999999999999</v>
          </cell>
          <cell r="C121">
            <v>12.3</v>
          </cell>
        </row>
        <row r="122">
          <cell r="B122">
            <v>1.5209999999999999</v>
          </cell>
          <cell r="C122">
            <v>12.3</v>
          </cell>
        </row>
        <row r="123">
          <cell r="B123">
            <v>1.591</v>
          </cell>
          <cell r="C123">
            <v>12.3</v>
          </cell>
        </row>
        <row r="124">
          <cell r="B124">
            <v>1.4019999999999999</v>
          </cell>
          <cell r="C124">
            <v>12.4</v>
          </cell>
        </row>
        <row r="125">
          <cell r="B125">
            <v>1.462</v>
          </cell>
          <cell r="C125">
            <v>12.4</v>
          </cell>
        </row>
        <row r="126">
          <cell r="B126">
            <v>1.484</v>
          </cell>
          <cell r="C126">
            <v>12.4</v>
          </cell>
        </row>
        <row r="127">
          <cell r="B127">
            <v>1.524</v>
          </cell>
          <cell r="C127">
            <v>12.4</v>
          </cell>
        </row>
        <row r="128">
          <cell r="B128">
            <v>1.853</v>
          </cell>
          <cell r="C128">
            <v>12.4</v>
          </cell>
        </row>
        <row r="129">
          <cell r="B129">
            <v>1.4019999999999999</v>
          </cell>
          <cell r="C129">
            <v>12.5</v>
          </cell>
        </row>
        <row r="130">
          <cell r="B130">
            <v>1.851</v>
          </cell>
          <cell r="C130">
            <v>12.5</v>
          </cell>
        </row>
        <row r="131">
          <cell r="B131">
            <v>1.504</v>
          </cell>
          <cell r="C131">
            <v>12.6</v>
          </cell>
        </row>
        <row r="132">
          <cell r="B132">
            <v>3.8149999999999999</v>
          </cell>
          <cell r="C132">
            <v>12.6</v>
          </cell>
        </row>
        <row r="133">
          <cell r="B133">
            <v>1.82</v>
          </cell>
          <cell r="C133">
            <v>12.7</v>
          </cell>
        </row>
        <row r="134">
          <cell r="B134">
            <v>1.877</v>
          </cell>
          <cell r="C134">
            <v>12.7</v>
          </cell>
        </row>
        <row r="135">
          <cell r="B135">
            <v>1.887</v>
          </cell>
          <cell r="C135">
            <v>12.7</v>
          </cell>
        </row>
        <row r="136">
          <cell r="B136">
            <v>1.9990000000000001</v>
          </cell>
          <cell r="C136">
            <v>12.7</v>
          </cell>
        </row>
        <row r="137">
          <cell r="B137">
            <v>1.46</v>
          </cell>
          <cell r="C137">
            <v>12.9</v>
          </cell>
        </row>
        <row r="138">
          <cell r="B138">
            <v>4.2119999999999997</v>
          </cell>
          <cell r="C138">
            <v>12.9</v>
          </cell>
        </row>
        <row r="139">
          <cell r="B139">
            <v>1.06</v>
          </cell>
          <cell r="C139">
            <v>13</v>
          </cell>
        </row>
        <row r="140">
          <cell r="B140">
            <v>1.8959999999999999</v>
          </cell>
          <cell r="C140">
            <v>13.1</v>
          </cell>
        </row>
        <row r="141">
          <cell r="B141">
            <v>1.522</v>
          </cell>
          <cell r="C141">
            <v>13.2</v>
          </cell>
        </row>
        <row r="142">
          <cell r="B142">
            <v>1.927</v>
          </cell>
          <cell r="C142">
            <v>13.2</v>
          </cell>
        </row>
        <row r="143">
          <cell r="B143">
            <v>2.91</v>
          </cell>
          <cell r="C143">
            <v>13.2</v>
          </cell>
        </row>
        <row r="144">
          <cell r="B144">
            <v>1.546</v>
          </cell>
          <cell r="C144">
            <v>13.3</v>
          </cell>
        </row>
        <row r="145">
          <cell r="B145">
            <v>2.0739999999999998</v>
          </cell>
          <cell r="C145">
            <v>13.3</v>
          </cell>
        </row>
        <row r="146">
          <cell r="B146">
            <v>1.405</v>
          </cell>
          <cell r="C146">
            <v>13.4</v>
          </cell>
        </row>
        <row r="147">
          <cell r="B147">
            <v>1.9870000000000001</v>
          </cell>
          <cell r="C147">
            <v>13.5</v>
          </cell>
        </row>
        <row r="148">
          <cell r="B148">
            <v>1.4650000000000001</v>
          </cell>
          <cell r="C148">
            <v>13.6</v>
          </cell>
        </row>
        <row r="149">
          <cell r="B149">
            <v>1.3029999999999999</v>
          </cell>
          <cell r="C149">
            <v>14.1</v>
          </cell>
        </row>
        <row r="150">
          <cell r="B150">
            <v>1.9330000000000001</v>
          </cell>
          <cell r="C150">
            <v>14.2</v>
          </cell>
        </row>
        <row r="151">
          <cell r="B151">
            <v>1.6639999999999999</v>
          </cell>
          <cell r="C151">
            <v>14.7</v>
          </cell>
        </row>
      </sheetData>
      <sheetData sheetId="1">
        <row r="2">
          <cell r="B2">
            <v>896.70046183257796</v>
          </cell>
          <cell r="C2">
            <v>7.5739999999999998</v>
          </cell>
          <cell r="D2">
            <v>17.6001987457275</v>
          </cell>
        </row>
        <row r="3">
          <cell r="B3">
            <v>1906.6513217507099</v>
          </cell>
          <cell r="C3">
            <v>5.141</v>
          </cell>
          <cell r="D3">
            <v>17.839683221260401</v>
          </cell>
        </row>
        <row r="4">
          <cell r="B4">
            <v>2036.3123141948699</v>
          </cell>
          <cell r="C4">
            <v>6.375</v>
          </cell>
          <cell r="D4">
            <v>18.340000152587901</v>
          </cell>
        </row>
        <row r="5">
          <cell r="B5">
            <v>1590.8283350445699</v>
          </cell>
          <cell r="C5">
            <v>6.8520000000000003</v>
          </cell>
          <cell r="D5">
            <v>18.4899997711182</v>
          </cell>
        </row>
        <row r="6">
          <cell r="B6">
            <v>2471.8499165291801</v>
          </cell>
          <cell r="C6">
            <v>2.2080000000000002</v>
          </cell>
          <cell r="D6">
            <v>18.669998168945298</v>
          </cell>
        </row>
        <row r="7">
          <cell r="B7">
            <v>1216.2221484998399</v>
          </cell>
          <cell r="C7">
            <v>5.0010000000000003</v>
          </cell>
          <cell r="D7">
            <v>18.719999313354499</v>
          </cell>
        </row>
        <row r="8">
          <cell r="B8">
            <v>1013.45388840216</v>
          </cell>
          <cell r="C8">
            <v>5.2629999999999999</v>
          </cell>
          <cell r="D8">
            <v>18.738601684570298</v>
          </cell>
        </row>
        <row r="9">
          <cell r="B9">
            <v>754.14248714679002</v>
          </cell>
          <cell r="C9">
            <v>5.4710000000000001</v>
          </cell>
          <cell r="D9">
            <v>18.944999694824201</v>
          </cell>
        </row>
        <row r="10">
          <cell r="B10">
            <v>2172.87370374393</v>
          </cell>
          <cell r="C10">
            <v>2.3889999999999998</v>
          </cell>
          <cell r="D10">
            <v>18.975658416748001</v>
          </cell>
        </row>
        <row r="11">
          <cell r="B11">
            <v>589.136718320353</v>
          </cell>
          <cell r="C11">
            <v>4.4509999999999996</v>
          </cell>
          <cell r="D11">
            <v>19.408765792846701</v>
          </cell>
        </row>
        <row r="12">
          <cell r="B12">
            <v>1627.1984397480201</v>
          </cell>
          <cell r="C12">
            <v>5.7750000000000004</v>
          </cell>
          <cell r="D12">
            <v>19.6466960906982</v>
          </cell>
        </row>
        <row r="13">
          <cell r="B13">
            <v>1805.9009002979301</v>
          </cell>
          <cell r="C13">
            <v>4.782</v>
          </cell>
          <cell r="D13">
            <v>19.755722045898398</v>
          </cell>
        </row>
        <row r="14">
          <cell r="B14">
            <v>1371.72812718574</v>
          </cell>
          <cell r="C14">
            <v>4.5279999999999996</v>
          </cell>
          <cell r="D14">
            <v>19.849115371704102</v>
          </cell>
        </row>
        <row r="15">
          <cell r="B15">
            <v>5197.9642728932304</v>
          </cell>
          <cell r="C15">
            <v>2.5049999999999999</v>
          </cell>
          <cell r="D15">
            <v>19.939579010009801</v>
          </cell>
        </row>
        <row r="16">
          <cell r="B16">
            <v>1730.8828741755101</v>
          </cell>
          <cell r="C16">
            <v>5.2869999999999999</v>
          </cell>
          <cell r="D16">
            <v>19.969264984130898</v>
          </cell>
        </row>
        <row r="17">
          <cell r="B17">
            <v>7711.3398861487203</v>
          </cell>
          <cell r="C17">
            <v>2.2749999999999999</v>
          </cell>
          <cell r="D17">
            <v>20.085929870605501</v>
          </cell>
        </row>
        <row r="18">
          <cell r="B18">
            <v>2606.13172145411</v>
          </cell>
          <cell r="C18">
            <v>4.859</v>
          </cell>
          <cell r="D18">
            <v>20.151060104370099</v>
          </cell>
        </row>
        <row r="19">
          <cell r="B19">
            <v>809.77408103606604</v>
          </cell>
          <cell r="C19">
            <v>4.8680000000000003</v>
          </cell>
          <cell r="D19">
            <v>20.160802841186499</v>
          </cell>
        </row>
        <row r="20">
          <cell r="B20">
            <v>1362.35648613372</v>
          </cell>
          <cell r="C20">
            <v>5.9640000000000004</v>
          </cell>
          <cell r="D20">
            <v>20.247041702270501</v>
          </cell>
        </row>
        <row r="21">
          <cell r="B21">
            <v>1734.8952472349499</v>
          </cell>
          <cell r="C21">
            <v>4.9269999999999996</v>
          </cell>
          <cell r="D21">
            <v>20.333332061767599</v>
          </cell>
        </row>
        <row r="22">
          <cell r="B22">
            <v>4444.7770061013198</v>
          </cell>
          <cell r="C22">
            <v>3.05</v>
          </cell>
          <cell r="D22">
            <v>20.350418090820298</v>
          </cell>
        </row>
        <row r="23">
          <cell r="B23">
            <v>4402.1813248131602</v>
          </cell>
          <cell r="C23">
            <v>2.5409999999999999</v>
          </cell>
          <cell r="D23">
            <v>20.448917388916001</v>
          </cell>
        </row>
        <row r="24">
          <cell r="B24">
            <v>7061.99397900655</v>
          </cell>
          <cell r="C24">
            <v>3.8439999999999999</v>
          </cell>
          <cell r="D24">
            <v>20.4507350921631</v>
          </cell>
        </row>
        <row r="25">
          <cell r="B25">
            <v>1307.2783994835099</v>
          </cell>
          <cell r="C25">
            <v>4.6420000000000003</v>
          </cell>
          <cell r="D25">
            <v>20.5055027008057</v>
          </cell>
        </row>
        <row r="26">
          <cell r="B26">
            <v>3070.0942324049502</v>
          </cell>
          <cell r="C26">
            <v>5.7309999999999999</v>
          </cell>
          <cell r="D26">
            <v>20.531061172485401</v>
          </cell>
        </row>
        <row r="27">
          <cell r="B27">
            <v>4961.6862492624996</v>
          </cell>
          <cell r="C27">
            <v>2.343</v>
          </cell>
          <cell r="D27">
            <v>20.5831623077393</v>
          </cell>
        </row>
        <row r="28">
          <cell r="B28">
            <v>2426.0657002890598</v>
          </cell>
          <cell r="C28">
            <v>3.8380000000000001</v>
          </cell>
          <cell r="D28">
            <v>20.8016032064128</v>
          </cell>
        </row>
        <row r="29">
          <cell r="B29">
            <v>4516.9573575141803</v>
          </cell>
          <cell r="C29">
            <v>1.462</v>
          </cell>
          <cell r="D29">
            <v>20.873338699340799</v>
          </cell>
        </row>
        <row r="30">
          <cell r="B30">
            <v>5621.3640588684202</v>
          </cell>
          <cell r="C30">
            <v>6.0019999999999998</v>
          </cell>
          <cell r="D30">
            <v>20.9081726074219</v>
          </cell>
        </row>
        <row r="31">
          <cell r="B31">
            <v>2450.0116751240298</v>
          </cell>
          <cell r="C31">
            <v>3.819</v>
          </cell>
          <cell r="D31">
            <v>20.914140701293899</v>
          </cell>
        </row>
        <row r="32">
          <cell r="B32">
            <v>1444.68276759116</v>
          </cell>
          <cell r="C32">
            <v>3.5640000000000001</v>
          </cell>
          <cell r="D32">
            <v>21.0311889648438</v>
          </cell>
        </row>
        <row r="33">
          <cell r="B33">
            <v>2569.0779358754799</v>
          </cell>
          <cell r="C33">
            <v>3.0920000000000001</v>
          </cell>
          <cell r="D33">
            <v>21.309953689575199</v>
          </cell>
        </row>
        <row r="34">
          <cell r="B34">
            <v>1326.9553739620701</v>
          </cell>
          <cell r="C34">
            <v>4.6950000000000003</v>
          </cell>
          <cell r="D34">
            <v>21.349046707153299</v>
          </cell>
        </row>
        <row r="35">
          <cell r="B35">
            <v>2166.45987375492</v>
          </cell>
          <cell r="C35">
            <v>4.4589999999999996</v>
          </cell>
          <cell r="D35">
            <v>21.447778701782202</v>
          </cell>
        </row>
        <row r="36">
          <cell r="B36">
            <v>11206.645284009999</v>
          </cell>
          <cell r="C36">
            <v>2.5169999999999999</v>
          </cell>
          <cell r="D36">
            <v>21.474678039550799</v>
          </cell>
        </row>
        <row r="37">
          <cell r="B37">
            <v>2197.6478836472302</v>
          </cell>
          <cell r="C37">
            <v>4.9809999999999999</v>
          </cell>
          <cell r="D37">
            <v>21.536537170410199</v>
          </cell>
        </row>
        <row r="38">
          <cell r="B38">
            <v>10149.4876195863</v>
          </cell>
          <cell r="C38">
            <v>2.59</v>
          </cell>
          <cell r="D38">
            <v>21.5546684265137</v>
          </cell>
        </row>
        <row r="39">
          <cell r="B39">
            <v>4115.7520219793096</v>
          </cell>
          <cell r="C39">
            <v>4.2069999999999999</v>
          </cell>
          <cell r="D39">
            <v>21.67</v>
          </cell>
        </row>
        <row r="40">
          <cell r="B40">
            <v>48111.199643921398</v>
          </cell>
          <cell r="C40">
            <v>2.8839999999999999</v>
          </cell>
          <cell r="D40">
            <v>21.671703338623001</v>
          </cell>
        </row>
        <row r="41">
          <cell r="B41">
            <v>3136.1817070433099</v>
          </cell>
          <cell r="C41">
            <v>3.0619999999999998</v>
          </cell>
          <cell r="D41">
            <v>21.844114303588899</v>
          </cell>
        </row>
        <row r="42">
          <cell r="B42">
            <v>17665.417639674099</v>
          </cell>
          <cell r="C42">
            <v>2.4929999999999999</v>
          </cell>
          <cell r="D42">
            <v>21.918638229370099</v>
          </cell>
        </row>
        <row r="43">
          <cell r="B43">
            <v>9224.2293035774801</v>
          </cell>
          <cell r="C43">
            <v>2.37</v>
          </cell>
          <cell r="D43">
            <v>22.1122436523438</v>
          </cell>
        </row>
        <row r="44">
          <cell r="B44">
            <v>4426.3917728195702</v>
          </cell>
          <cell r="C44">
            <v>3.2639999999999998</v>
          </cell>
          <cell r="D44">
            <v>22.128412246704102</v>
          </cell>
        </row>
        <row r="45">
          <cell r="B45">
            <v>14446.0614982958</v>
          </cell>
          <cell r="C45">
            <v>1.917</v>
          </cell>
          <cell r="D45">
            <v>22.1446647644043</v>
          </cell>
        </row>
        <row r="46">
          <cell r="B46">
            <v>1620.27585745694</v>
          </cell>
          <cell r="C46">
            <v>3.2120000000000002</v>
          </cell>
          <cell r="D46">
            <v>22.275510787963899</v>
          </cell>
        </row>
        <row r="47">
          <cell r="B47">
            <v>7535.5060010950601</v>
          </cell>
          <cell r="C47">
            <v>2.2090000000000001</v>
          </cell>
          <cell r="D47">
            <v>22.286211013793899</v>
          </cell>
        </row>
        <row r="48">
          <cell r="B48">
            <v>2978.6099104483501</v>
          </cell>
          <cell r="C48">
            <v>2.8940000000000001</v>
          </cell>
          <cell r="D48">
            <v>22.300001144409201</v>
          </cell>
        </row>
        <row r="49">
          <cell r="B49">
            <v>3727.9950201794099</v>
          </cell>
          <cell r="C49">
            <v>3.92</v>
          </cell>
          <cell r="D49">
            <v>22.4497985839844</v>
          </cell>
        </row>
        <row r="50">
          <cell r="B50">
            <v>757.91684358476698</v>
          </cell>
          <cell r="C50">
            <v>6.1230000000000002</v>
          </cell>
          <cell r="D50">
            <v>22.463027954101602</v>
          </cell>
        </row>
        <row r="51">
          <cell r="B51">
            <v>6907.7953265397</v>
          </cell>
          <cell r="C51">
            <v>1.82</v>
          </cell>
          <cell r="D51">
            <v>22.4673881530762</v>
          </cell>
        </row>
        <row r="52">
          <cell r="B52">
            <v>1427.5308990492799</v>
          </cell>
          <cell r="C52">
            <v>4.6159999999999997</v>
          </cell>
          <cell r="D52">
            <v>22.578363418579102</v>
          </cell>
        </row>
        <row r="53">
          <cell r="B53">
            <v>5908.4475995334797</v>
          </cell>
          <cell r="C53">
            <v>3.2639999999999998</v>
          </cell>
          <cell r="D53">
            <v>22.595458984375</v>
          </cell>
        </row>
        <row r="54">
          <cell r="B54">
            <v>3190.5023902763701</v>
          </cell>
          <cell r="C54">
            <v>4.4909999999999997</v>
          </cell>
          <cell r="D54">
            <v>22.666328430175799</v>
          </cell>
        </row>
        <row r="55">
          <cell r="B55">
            <v>8009.0252000274704</v>
          </cell>
          <cell r="C55">
            <v>2.8969999999999998</v>
          </cell>
          <cell r="D55">
            <v>22.695650100708001</v>
          </cell>
        </row>
        <row r="56">
          <cell r="B56">
            <v>16159.8698782187</v>
          </cell>
          <cell r="C56">
            <v>2.2160000000000002</v>
          </cell>
          <cell r="D56">
            <v>22.730228424072301</v>
          </cell>
        </row>
        <row r="57">
          <cell r="B57">
            <v>17542.3260056859</v>
          </cell>
          <cell r="C57">
            <v>2.4169999999999998</v>
          </cell>
          <cell r="D57">
            <v>22.7484035491943</v>
          </cell>
        </row>
        <row r="58">
          <cell r="B58">
            <v>17073.490680866798</v>
          </cell>
          <cell r="C58">
            <v>1.484</v>
          </cell>
          <cell r="D58">
            <v>22.7772026062012</v>
          </cell>
        </row>
        <row r="59">
          <cell r="B59">
            <v>8353.2516648103501</v>
          </cell>
          <cell r="C59">
            <v>1.46</v>
          </cell>
          <cell r="D59">
            <v>22.8165378570557</v>
          </cell>
        </row>
        <row r="60">
          <cell r="B60">
            <v>7718.57381685784</v>
          </cell>
          <cell r="C60">
            <v>2.6150000000000002</v>
          </cell>
          <cell r="D60">
            <v>22.895288467407202</v>
          </cell>
        </row>
        <row r="61">
          <cell r="B61">
            <v>7501.1292252782796</v>
          </cell>
          <cell r="C61">
            <v>1.7390000000000001</v>
          </cell>
          <cell r="D61">
            <v>22.986034393310501</v>
          </cell>
        </row>
        <row r="62">
          <cell r="B62">
            <v>12059.6636896584</v>
          </cell>
          <cell r="C62">
            <v>2.3159999999999998</v>
          </cell>
          <cell r="D62">
            <v>23.0043640136719</v>
          </cell>
        </row>
        <row r="63">
          <cell r="B63">
            <v>18541.941682335299</v>
          </cell>
          <cell r="C63">
            <v>2.06</v>
          </cell>
          <cell r="D63">
            <v>23.047908782958999</v>
          </cell>
        </row>
        <row r="64">
          <cell r="B64">
            <v>58097.9360617403</v>
          </cell>
          <cell r="C64">
            <v>1.82</v>
          </cell>
          <cell r="D64">
            <v>23.086736679077202</v>
          </cell>
        </row>
        <row r="65">
          <cell r="B65">
            <v>14529.0004483797</v>
          </cell>
          <cell r="C65">
            <v>1.8109999999999999</v>
          </cell>
          <cell r="D65">
            <v>23.097295761108398</v>
          </cell>
        </row>
        <row r="66">
          <cell r="B66">
            <v>6326.2484018700798</v>
          </cell>
          <cell r="C66">
            <v>3.0760000000000001</v>
          </cell>
          <cell r="D66">
            <v>23.1832485198975</v>
          </cell>
        </row>
        <row r="67">
          <cell r="B67">
            <v>5125.63618239262</v>
          </cell>
          <cell r="C67">
            <v>1.768</v>
          </cell>
          <cell r="D67">
            <v>23.213911056518601</v>
          </cell>
        </row>
        <row r="68">
          <cell r="B68">
            <v>17628.586346344498</v>
          </cell>
          <cell r="C68">
            <v>2.1880000000000002</v>
          </cell>
          <cell r="D68">
            <v>23.263961791992202</v>
          </cell>
        </row>
        <row r="69">
          <cell r="B69">
            <v>18654.0098108702</v>
          </cell>
          <cell r="C69">
            <v>2.056</v>
          </cell>
          <cell r="D69">
            <v>23.300493240356399</v>
          </cell>
        </row>
        <row r="70">
          <cell r="B70">
            <v>11523.4529380687</v>
          </cell>
          <cell r="C70">
            <v>1.663</v>
          </cell>
          <cell r="D70">
            <v>23.311622619628899</v>
          </cell>
        </row>
        <row r="71">
          <cell r="B71">
            <v>9489.33393922701</v>
          </cell>
          <cell r="C71">
            <v>1.76</v>
          </cell>
          <cell r="D71">
            <v>23.326509475708001</v>
          </cell>
        </row>
        <row r="72">
          <cell r="B72">
            <v>22458.6072983714</v>
          </cell>
          <cell r="C72">
            <v>2.4870000000000001</v>
          </cell>
          <cell r="D72">
            <v>23.359251022338899</v>
          </cell>
        </row>
        <row r="73">
          <cell r="B73">
            <v>13467.5270939886</v>
          </cell>
          <cell r="C73">
            <v>2.3530000000000002</v>
          </cell>
          <cell r="D73">
            <v>23.366834640502901</v>
          </cell>
        </row>
        <row r="74">
          <cell r="B74">
            <v>21777.9493414555</v>
          </cell>
          <cell r="C74">
            <v>1.8320000000000001</v>
          </cell>
          <cell r="D74">
            <v>23.371757507324201</v>
          </cell>
        </row>
        <row r="75">
          <cell r="B75">
            <v>13268.4051629815</v>
          </cell>
          <cell r="C75">
            <v>1.81</v>
          </cell>
          <cell r="D75">
            <v>23.3900241851807</v>
          </cell>
        </row>
        <row r="76">
          <cell r="B76">
            <v>11959.4806609633</v>
          </cell>
          <cell r="C76">
            <v>2.448</v>
          </cell>
          <cell r="D76">
            <v>23.565311431884801</v>
          </cell>
        </row>
        <row r="77">
          <cell r="B77">
            <v>23561.545860687602</v>
          </cell>
          <cell r="C77">
            <v>1.522</v>
          </cell>
          <cell r="D77">
            <v>23.5897407531738</v>
          </cell>
        </row>
        <row r="78">
          <cell r="B78">
            <v>10597.7733941272</v>
          </cell>
          <cell r="C78">
            <v>2.8069999999999999</v>
          </cell>
          <cell r="D78">
            <v>23.630069554901102</v>
          </cell>
        </row>
        <row r="79">
          <cell r="B79">
            <v>9046.1725892852901</v>
          </cell>
          <cell r="C79">
            <v>2.4460000000000002</v>
          </cell>
          <cell r="D79">
            <v>23.6585369110107</v>
          </cell>
        </row>
        <row r="80">
          <cell r="B80">
            <v>16667.042259316699</v>
          </cell>
          <cell r="C80">
            <v>1.94</v>
          </cell>
          <cell r="D80">
            <v>23.886306762695298</v>
          </cell>
        </row>
        <row r="81">
          <cell r="B81">
            <v>24745.831495776099</v>
          </cell>
          <cell r="C81">
            <v>1.319</v>
          </cell>
          <cell r="D81">
            <v>23.930186610987001</v>
          </cell>
        </row>
        <row r="82">
          <cell r="B82">
            <v>4924.43436648035</v>
          </cell>
          <cell r="C82">
            <v>4.2119999999999997</v>
          </cell>
          <cell r="D82">
            <v>23.949531555175799</v>
          </cell>
        </row>
        <row r="83">
          <cell r="B83">
            <v>13887.4452492858</v>
          </cell>
          <cell r="C83">
            <v>1.4119999999999999</v>
          </cell>
          <cell r="D83">
            <v>24.056095123291001</v>
          </cell>
        </row>
        <row r="84">
          <cell r="B84">
            <v>15942.1800129119</v>
          </cell>
          <cell r="C84">
            <v>1.524</v>
          </cell>
          <cell r="D84">
            <v>24.159791946411101</v>
          </cell>
        </row>
        <row r="85">
          <cell r="B85">
            <v>3526.4779255424701</v>
          </cell>
          <cell r="C85">
            <v>1.9590000000000001</v>
          </cell>
          <cell r="D85">
            <v>24.544469833373999</v>
          </cell>
        </row>
        <row r="86">
          <cell r="B86">
            <v>14720.1681048111</v>
          </cell>
          <cell r="C86">
            <v>4.0860000000000003</v>
          </cell>
          <cell r="D86">
            <v>24.841310501098601</v>
          </cell>
        </row>
        <row r="87">
          <cell r="B87">
            <v>83580.731794171894</v>
          </cell>
          <cell r="C87">
            <v>2.6259999999999999</v>
          </cell>
          <cell r="D87">
            <v>25.065341949462901</v>
          </cell>
        </row>
        <row r="88">
          <cell r="B88">
            <v>22791.022945246401</v>
          </cell>
          <cell r="C88">
            <v>1.9750000000000001</v>
          </cell>
          <cell r="D88">
            <v>25.117860794067401</v>
          </cell>
        </row>
        <row r="89">
          <cell r="B89">
            <v>68170.028698716706</v>
          </cell>
          <cell r="C89">
            <v>2.012</v>
          </cell>
          <cell r="D89">
            <v>25.146102905273398</v>
          </cell>
        </row>
        <row r="90">
          <cell r="B90">
            <v>28013.6806436962</v>
          </cell>
          <cell r="C90">
            <v>1.4650000000000001</v>
          </cell>
          <cell r="D90">
            <v>25.2196941375732</v>
          </cell>
        </row>
        <row r="91">
          <cell r="B91">
            <v>9131.0474586332493</v>
          </cell>
          <cell r="C91">
            <v>2.3460000000000001</v>
          </cell>
          <cell r="D91">
            <v>25.2637119293213</v>
          </cell>
        </row>
        <row r="92">
          <cell r="B92">
            <v>22511.45055791</v>
          </cell>
          <cell r="C92">
            <v>1.4019999999999999</v>
          </cell>
          <cell r="D92">
            <v>25.2997341156006</v>
          </cell>
        </row>
        <row r="93">
          <cell r="B93">
            <v>51470.520509903501</v>
          </cell>
          <cell r="C93">
            <v>1.9870000000000001</v>
          </cell>
          <cell r="D93">
            <v>25.3</v>
          </cell>
        </row>
        <row r="94">
          <cell r="B94">
            <v>17913.3413432784</v>
          </cell>
          <cell r="C94">
            <v>1.4019999999999999</v>
          </cell>
          <cell r="D94">
            <v>25.30126953125</v>
          </cell>
        </row>
        <row r="95">
          <cell r="B95">
            <v>5161.8367905658397</v>
          </cell>
          <cell r="C95">
            <v>3.8149999999999999</v>
          </cell>
          <cell r="D95">
            <v>25.502416610717798</v>
          </cell>
        </row>
        <row r="96">
          <cell r="B96">
            <v>128722.18993829101</v>
          </cell>
          <cell r="C96">
            <v>2.036</v>
          </cell>
          <cell r="D96">
            <v>25.785602569580099</v>
          </cell>
        </row>
        <row r="97">
          <cell r="B97">
            <v>51153.172128531703</v>
          </cell>
          <cell r="C97">
            <v>2.702</v>
          </cell>
          <cell r="D97">
            <v>25.837976455688501</v>
          </cell>
        </row>
        <row r="98">
          <cell r="B98">
            <v>11436.887262537901</v>
          </cell>
          <cell r="C98">
            <v>3.3140000000000001</v>
          </cell>
          <cell r="D98">
            <v>25.864782333373999</v>
          </cell>
        </row>
        <row r="99">
          <cell r="B99">
            <v>30836.260455973301</v>
          </cell>
          <cell r="C99">
            <v>2.91</v>
          </cell>
          <cell r="D99">
            <v>25.873603820800799</v>
          </cell>
        </row>
        <row r="100">
          <cell r="B100">
            <v>41778.3578805691</v>
          </cell>
          <cell r="C100">
            <v>2.0939999999999999</v>
          </cell>
          <cell r="D100">
            <v>25.904603958129901</v>
          </cell>
        </row>
        <row r="101">
          <cell r="B101">
            <v>11893.2595893367</v>
          </cell>
          <cell r="C101">
            <v>1.3680000000000001</v>
          </cell>
          <cell r="D101">
            <v>25.937990188598601</v>
          </cell>
        </row>
        <row r="102">
          <cell r="B102">
            <v>14173.752341793101</v>
          </cell>
          <cell r="C102">
            <v>1.6759999999999999</v>
          </cell>
          <cell r="D102">
            <v>25.937990188598601</v>
          </cell>
        </row>
        <row r="103">
          <cell r="B103">
            <v>6231.7175909040197</v>
          </cell>
          <cell r="C103">
            <v>3.407</v>
          </cell>
          <cell r="D103">
            <v>25.959650039672798</v>
          </cell>
        </row>
        <row r="104">
          <cell r="B104">
            <v>24439.914936624999</v>
          </cell>
          <cell r="C104">
            <v>1.504</v>
          </cell>
          <cell r="D104">
            <v>26.134048461914102</v>
          </cell>
        </row>
        <row r="105">
          <cell r="B105">
            <v>8390.2538224083</v>
          </cell>
          <cell r="C105">
            <v>2.7149999999999999</v>
          </cell>
          <cell r="D105">
            <v>26.1776332855225</v>
          </cell>
        </row>
        <row r="106">
          <cell r="B106">
            <v>19707.3840233673</v>
          </cell>
          <cell r="C106">
            <v>1.4890000000000001</v>
          </cell>
          <cell r="D106">
            <v>26.2307243347168</v>
          </cell>
        </row>
        <row r="107">
          <cell r="B107">
            <v>25734.043220504798</v>
          </cell>
          <cell r="C107">
            <v>1.3819999999999999</v>
          </cell>
          <cell r="D107">
            <v>26.364618301391602</v>
          </cell>
        </row>
        <row r="108">
          <cell r="B108">
            <v>7044.7088650762598</v>
          </cell>
          <cell r="C108">
            <v>2.706</v>
          </cell>
          <cell r="D108">
            <v>26.441299438476602</v>
          </cell>
        </row>
        <row r="109">
          <cell r="B109">
            <v>73610.485756168506</v>
          </cell>
          <cell r="C109">
            <v>1.2749999999999999</v>
          </cell>
          <cell r="D109">
            <v>26.5067749023438</v>
          </cell>
        </row>
        <row r="110">
          <cell r="B110">
            <v>40942.533560627497</v>
          </cell>
          <cell r="C110">
            <v>1.6639999999999999</v>
          </cell>
          <cell r="D110">
            <v>26.757055282592798</v>
          </cell>
        </row>
        <row r="111">
          <cell r="B111">
            <v>29330.598978099199</v>
          </cell>
          <cell r="C111">
            <v>1.7989999999999999</v>
          </cell>
          <cell r="D111">
            <v>26.7806072235107</v>
          </cell>
        </row>
        <row r="112">
          <cell r="B112">
            <v>24321.294934240301</v>
          </cell>
          <cell r="C112">
            <v>1.5209999999999999</v>
          </cell>
          <cell r="D112">
            <v>26.943853378295898</v>
          </cell>
        </row>
        <row r="113">
          <cell r="B113">
            <v>30182.923998967301</v>
          </cell>
          <cell r="C113">
            <v>1.3029999999999999</v>
          </cell>
          <cell r="D113">
            <v>27.068962097168001</v>
          </cell>
        </row>
        <row r="114">
          <cell r="B114">
            <v>14789.451593117499</v>
          </cell>
          <cell r="C114">
            <v>2.665</v>
          </cell>
          <cell r="D114">
            <v>27.111585617065401</v>
          </cell>
        </row>
        <row r="115">
          <cell r="B115">
            <v>22970.435700033398</v>
          </cell>
          <cell r="C115">
            <v>1.893</v>
          </cell>
          <cell r="D115">
            <v>27.192771911621101</v>
          </cell>
        </row>
        <row r="116">
          <cell r="B116">
            <v>39448.126897396898</v>
          </cell>
          <cell r="C116">
            <v>2.0960000000000001</v>
          </cell>
          <cell r="D116">
            <v>27.512382507324201</v>
          </cell>
        </row>
        <row r="117">
          <cell r="B117">
            <v>9550.3362116483695</v>
          </cell>
          <cell r="C117">
            <v>3.1070000000000002</v>
          </cell>
          <cell r="D117">
            <v>27.525892257690401</v>
          </cell>
        </row>
        <row r="118">
          <cell r="B118">
            <v>25306.721657551501</v>
          </cell>
          <cell r="C118">
            <v>1.609</v>
          </cell>
          <cell r="D118">
            <v>27.582965850830099</v>
          </cell>
        </row>
        <row r="119">
          <cell r="B119">
            <v>26463.083478799101</v>
          </cell>
          <cell r="C119">
            <v>1.546</v>
          </cell>
          <cell r="D119">
            <v>27.623247146606399</v>
          </cell>
        </row>
        <row r="120">
          <cell r="B120">
            <v>6326.8021712566097</v>
          </cell>
          <cell r="C120">
            <v>2.5910000000000002</v>
          </cell>
          <cell r="D120">
            <v>27.795892715454102</v>
          </cell>
        </row>
        <row r="121">
          <cell r="B121">
            <v>40214.347361450004</v>
          </cell>
          <cell r="C121">
            <v>1.06</v>
          </cell>
          <cell r="D121">
            <v>27.8</v>
          </cell>
        </row>
        <row r="122">
          <cell r="B122">
            <v>86672.412188156493</v>
          </cell>
          <cell r="C122">
            <v>1.661</v>
          </cell>
          <cell r="D122">
            <v>27.835939407348601</v>
          </cell>
        </row>
        <row r="123">
          <cell r="B123">
            <v>22526.633124060099</v>
          </cell>
          <cell r="C123">
            <v>1.3959999999999999</v>
          </cell>
          <cell r="D123">
            <v>27.850763320922798</v>
          </cell>
        </row>
        <row r="124">
          <cell r="B124">
            <v>12042.9420579041</v>
          </cell>
          <cell r="C124">
            <v>2.4119999999999999</v>
          </cell>
          <cell r="D124">
            <v>27.903800964355501</v>
          </cell>
        </row>
        <row r="125">
          <cell r="B125">
            <v>22292.9599180767</v>
          </cell>
          <cell r="C125">
            <v>1.591</v>
          </cell>
          <cell r="D125">
            <v>28.1573181152344</v>
          </cell>
        </row>
        <row r="126">
          <cell r="B126">
            <v>35450.413400507503</v>
          </cell>
          <cell r="C126">
            <v>1.405</v>
          </cell>
          <cell r="D126">
            <v>28.572189331054702</v>
          </cell>
        </row>
        <row r="127">
          <cell r="B127">
            <v>51452.0696568895</v>
          </cell>
          <cell r="C127">
            <v>1.115</v>
          </cell>
          <cell r="D127">
            <v>28.617803573608398</v>
          </cell>
        </row>
        <row r="128">
          <cell r="B128">
            <v>42821.949380204896</v>
          </cell>
          <cell r="C128">
            <v>1.887</v>
          </cell>
          <cell r="D128">
            <v>28.9312553405762</v>
          </cell>
        </row>
        <row r="129">
          <cell r="B129">
            <v>43088.000308989198</v>
          </cell>
          <cell r="C129">
            <v>1.4570000000000001</v>
          </cell>
          <cell r="D129">
            <v>28.937568664550799</v>
          </cell>
        </row>
        <row r="130">
          <cell r="B130">
            <v>51981.270669050296</v>
          </cell>
          <cell r="C130">
            <v>1.522</v>
          </cell>
          <cell r="D130">
            <v>29.115190505981399</v>
          </cell>
        </row>
        <row r="131">
          <cell r="B131">
            <v>32280.350332532798</v>
          </cell>
          <cell r="C131">
            <v>1.4710000000000001</v>
          </cell>
          <cell r="D131">
            <v>29.167579650878899</v>
          </cell>
        </row>
        <row r="132">
          <cell r="B132">
            <v>20982.472839557198</v>
          </cell>
          <cell r="C132">
            <v>2.41</v>
          </cell>
          <cell r="D132">
            <v>29.1911010742188</v>
          </cell>
        </row>
        <row r="133">
          <cell r="B133">
            <v>10758.563890409399</v>
          </cell>
          <cell r="C133">
            <v>2.0230000000000001</v>
          </cell>
          <cell r="D133">
            <v>29.2</v>
          </cell>
        </row>
        <row r="134">
          <cell r="B134">
            <v>30913.239576886601</v>
          </cell>
          <cell r="C134">
            <v>1.49</v>
          </cell>
          <cell r="D134">
            <v>29.305784225463899</v>
          </cell>
        </row>
        <row r="135">
          <cell r="B135">
            <v>12956.598566632299</v>
          </cell>
          <cell r="C135">
            <v>2.82</v>
          </cell>
          <cell r="D135">
            <v>29.6</v>
          </cell>
        </row>
        <row r="136">
          <cell r="B136">
            <v>35055.541610240798</v>
          </cell>
          <cell r="C136">
            <v>1.8959999999999999</v>
          </cell>
          <cell r="D136">
            <v>29.751621246337901</v>
          </cell>
        </row>
        <row r="137">
          <cell r="B137">
            <v>32628.232588053801</v>
          </cell>
          <cell r="C137">
            <v>2.0739999999999998</v>
          </cell>
          <cell r="D137">
            <v>30.0053806304932</v>
          </cell>
        </row>
        <row r="138">
          <cell r="B138">
            <v>41326.9343503446</v>
          </cell>
          <cell r="C138">
            <v>1.4079999999999999</v>
          </cell>
          <cell r="D138">
            <v>30.128850936889599</v>
          </cell>
        </row>
        <row r="139">
          <cell r="B139">
            <v>27022.5120947213</v>
          </cell>
          <cell r="C139">
            <v>1.5</v>
          </cell>
          <cell r="D139">
            <v>30.295137405395501</v>
          </cell>
        </row>
        <row r="140">
          <cell r="B140">
            <v>39308.962921605998</v>
          </cell>
          <cell r="C140">
            <v>1.851</v>
          </cell>
          <cell r="D140">
            <v>30.341976165771499</v>
          </cell>
        </row>
        <row r="141">
          <cell r="B141">
            <v>42007.529496669798</v>
          </cell>
          <cell r="C141">
            <v>1.7689999999999999</v>
          </cell>
          <cell r="D141">
            <v>30.514539718627901</v>
          </cell>
        </row>
        <row r="142">
          <cell r="B142">
            <v>37341.209906835298</v>
          </cell>
          <cell r="C142">
            <v>1.853</v>
          </cell>
          <cell r="D142">
            <v>30.537189483642599</v>
          </cell>
        </row>
        <row r="143">
          <cell r="B143">
            <v>41062.602523975802</v>
          </cell>
          <cell r="C143">
            <v>1.9990000000000001</v>
          </cell>
          <cell r="D143">
            <v>30.712680816650401</v>
          </cell>
        </row>
        <row r="144">
          <cell r="B144">
            <v>41630.113816973702</v>
          </cell>
          <cell r="C144">
            <v>1.877</v>
          </cell>
          <cell r="D144">
            <v>30.847358703613299</v>
          </cell>
        </row>
        <row r="145">
          <cell r="B145">
            <v>36014.414660189403</v>
          </cell>
          <cell r="C145">
            <v>1.9810000000000001</v>
          </cell>
          <cell r="D145">
            <v>30.9642658233643</v>
          </cell>
        </row>
        <row r="146">
          <cell r="B146">
            <v>62555.823568026201</v>
          </cell>
          <cell r="C146">
            <v>1.9330000000000001</v>
          </cell>
          <cell r="D146">
            <v>31.622533798217798</v>
          </cell>
        </row>
        <row r="147">
          <cell r="B147">
            <v>15191.958290303401</v>
          </cell>
          <cell r="C147">
            <v>1.845</v>
          </cell>
          <cell r="D147">
            <v>31.768039703369102</v>
          </cell>
        </row>
        <row r="148">
          <cell r="B148">
            <v>42120.245415440499</v>
          </cell>
          <cell r="C148">
            <v>1.927</v>
          </cell>
          <cell r="D148">
            <v>32.404983520507798</v>
          </cell>
        </row>
        <row r="149">
          <cell r="B149">
            <v>8398.4029819996704</v>
          </cell>
          <cell r="C149">
            <v>2.2839999999999998</v>
          </cell>
          <cell r="D149">
            <v>33.202919006347699</v>
          </cell>
        </row>
      </sheetData>
      <sheetData sheetId="2">
        <row r="2">
          <cell r="B2">
            <v>5161.8367905658397</v>
          </cell>
          <cell r="C2">
            <v>70.3</v>
          </cell>
          <cell r="D2">
            <v>105265</v>
          </cell>
        </row>
        <row r="3">
          <cell r="B3">
            <v>9872.5570805331299</v>
          </cell>
          <cell r="C3">
            <v>74.5</v>
          </cell>
          <cell r="D3">
            <v>179515</v>
          </cell>
        </row>
        <row r="4">
          <cell r="B4">
            <v>4924.43436648035</v>
          </cell>
          <cell r="C4">
            <v>71.8</v>
          </cell>
          <cell r="D4">
            <v>185727</v>
          </cell>
        </row>
        <row r="5">
          <cell r="B5">
            <v>15191.958290303401</v>
          </cell>
          <cell r="C5">
            <v>75.599999999999994</v>
          </cell>
          <cell r="D5">
            <v>275141</v>
          </cell>
        </row>
        <row r="6">
          <cell r="B6">
            <v>8390.2538224083</v>
          </cell>
          <cell r="C6">
            <v>70</v>
          </cell>
          <cell r="D6">
            <v>330721</v>
          </cell>
        </row>
        <row r="7">
          <cell r="B7">
            <v>39448.126897396898</v>
          </cell>
          <cell r="C7">
            <v>82.8</v>
          </cell>
          <cell r="D7">
            <v>331996</v>
          </cell>
        </row>
        <row r="8">
          <cell r="B8">
            <v>22970.435700033398</v>
          </cell>
          <cell r="C8">
            <v>72.5</v>
          </cell>
          <cell r="D8">
            <v>355233</v>
          </cell>
        </row>
        <row r="9">
          <cell r="B9">
            <v>68170.028698716706</v>
          </cell>
          <cell r="C9">
            <v>78.7</v>
          </cell>
          <cell r="D9">
            <v>419772</v>
          </cell>
        </row>
        <row r="10">
          <cell r="B10">
            <v>29179.397057317801</v>
          </cell>
          <cell r="C10">
            <v>82.1</v>
          </cell>
          <cell r="D10">
            <v>420557</v>
          </cell>
        </row>
        <row r="11">
          <cell r="B11">
            <v>6175.4838585882599</v>
          </cell>
          <cell r="C11">
            <v>74.2</v>
          </cell>
          <cell r="D11">
            <v>510213</v>
          </cell>
        </row>
        <row r="12">
          <cell r="B12">
            <v>86672.412188156493</v>
          </cell>
          <cell r="C12">
            <v>81.099999999999994</v>
          </cell>
          <cell r="D12">
            <v>530018</v>
          </cell>
        </row>
        <row r="13">
          <cell r="B13">
            <v>15951.467677091099</v>
          </cell>
          <cell r="C13">
            <v>70.099999999999994</v>
          </cell>
          <cell r="D13">
            <v>538882</v>
          </cell>
        </row>
        <row r="14">
          <cell r="B14">
            <v>14173.752341793101</v>
          </cell>
          <cell r="C14">
            <v>75.599999999999994</v>
          </cell>
          <cell r="D14">
            <v>633167</v>
          </cell>
        </row>
        <row r="15">
          <cell r="B15">
            <v>6326.8021712566097</v>
          </cell>
          <cell r="C15">
            <v>64</v>
          </cell>
          <cell r="D15">
            <v>759262</v>
          </cell>
        </row>
        <row r="16">
          <cell r="B16">
            <v>34912.942426663503</v>
          </cell>
          <cell r="C16">
            <v>58.8</v>
          </cell>
          <cell r="D16">
            <v>761050</v>
          </cell>
        </row>
        <row r="17">
          <cell r="B17">
            <v>7718.57381685784</v>
          </cell>
          <cell r="C17">
            <v>66.099999999999994</v>
          </cell>
          <cell r="D17">
            <v>882863</v>
          </cell>
        </row>
        <row r="18">
          <cell r="B18">
            <v>28013.6806436962</v>
          </cell>
          <cell r="C18">
            <v>82.2</v>
          </cell>
          <cell r="D18">
            <v>1141453</v>
          </cell>
        </row>
        <row r="19">
          <cell r="B19">
            <v>6231.7175909040197</v>
          </cell>
          <cell r="C19">
            <v>50.7</v>
          </cell>
          <cell r="D19">
            <v>1237166</v>
          </cell>
        </row>
        <row r="20">
          <cell r="B20">
            <v>25306.721657551501</v>
          </cell>
          <cell r="C20">
            <v>76.599999999999994</v>
          </cell>
          <cell r="D20">
            <v>1338832</v>
          </cell>
        </row>
        <row r="21">
          <cell r="B21">
            <v>29330.598978099199</v>
          </cell>
          <cell r="C21">
            <v>71.2</v>
          </cell>
          <cell r="D21">
            <v>1355342</v>
          </cell>
        </row>
        <row r="22">
          <cell r="B22">
            <v>41778.3578805691</v>
          </cell>
          <cell r="C22">
            <v>79</v>
          </cell>
          <cell r="D22">
            <v>1377273</v>
          </cell>
        </row>
        <row r="23">
          <cell r="B23">
            <v>18948.341266724499</v>
          </cell>
          <cell r="C23">
            <v>59.1</v>
          </cell>
          <cell r="D23">
            <v>1594205</v>
          </cell>
        </row>
        <row r="24">
          <cell r="B24">
            <v>1627.1984397480201</v>
          </cell>
          <cell r="C24">
            <v>64.3</v>
          </cell>
          <cell r="D24">
            <v>1874360</v>
          </cell>
        </row>
        <row r="25">
          <cell r="B25">
            <v>128722.18993829101</v>
          </cell>
          <cell r="C25">
            <v>81.8</v>
          </cell>
          <cell r="D25">
            <v>1976840</v>
          </cell>
        </row>
        <row r="26">
          <cell r="B26">
            <v>27022.5120947213</v>
          </cell>
          <cell r="C26">
            <v>80</v>
          </cell>
          <cell r="D26">
            <v>2044766</v>
          </cell>
        </row>
        <row r="27">
          <cell r="B27">
            <v>14789.451593117499</v>
          </cell>
          <cell r="C27">
            <v>65.8</v>
          </cell>
          <cell r="D27">
            <v>2074616</v>
          </cell>
        </row>
        <row r="28">
          <cell r="B28">
            <v>22292.9599180767</v>
          </cell>
          <cell r="C28">
            <v>75.3</v>
          </cell>
          <cell r="D28">
            <v>2226260</v>
          </cell>
        </row>
        <row r="29">
          <cell r="B29">
            <v>2569.0779358754799</v>
          </cell>
          <cell r="C29">
            <v>48.3</v>
          </cell>
          <cell r="D29">
            <v>2240126</v>
          </cell>
        </row>
        <row r="30">
          <cell r="B30">
            <v>9550.3362116483695</v>
          </cell>
          <cell r="D30">
            <v>2404477</v>
          </cell>
        </row>
        <row r="31">
          <cell r="B31">
            <v>8398.4029819996704</v>
          </cell>
          <cell r="C31">
            <v>75.5</v>
          </cell>
          <cell r="D31">
            <v>2771179</v>
          </cell>
        </row>
        <row r="32">
          <cell r="B32">
            <v>9046.1725892852901</v>
          </cell>
          <cell r="C32">
            <v>64.7</v>
          </cell>
          <cell r="D32">
            <v>2887863</v>
          </cell>
        </row>
        <row r="33">
          <cell r="B33">
            <v>48111.199643921398</v>
          </cell>
          <cell r="C33">
            <v>75.5</v>
          </cell>
          <cell r="D33">
            <v>2957333</v>
          </cell>
        </row>
        <row r="34">
          <cell r="B34">
            <v>83580.731794171894</v>
          </cell>
          <cell r="C34">
            <v>80.3</v>
          </cell>
          <cell r="D34">
            <v>2959015</v>
          </cell>
        </row>
        <row r="35">
          <cell r="B35">
            <v>7501.1292252782796</v>
          </cell>
          <cell r="C35">
            <v>73.8</v>
          </cell>
          <cell r="D35">
            <v>3117722</v>
          </cell>
        </row>
        <row r="36">
          <cell r="B36">
            <v>9489.33393922701</v>
          </cell>
          <cell r="C36">
            <v>75.8</v>
          </cell>
          <cell r="D36">
            <v>3238316</v>
          </cell>
        </row>
        <row r="37">
          <cell r="B37">
            <v>24439.914936624999</v>
          </cell>
          <cell r="C37">
            <v>75</v>
          </cell>
          <cell r="D37">
            <v>3278337</v>
          </cell>
        </row>
        <row r="38">
          <cell r="B38">
            <v>18654.0098108702</v>
          </cell>
          <cell r="C38">
            <v>76.900000000000006</v>
          </cell>
          <cell r="D38">
            <v>3403117</v>
          </cell>
        </row>
        <row r="39">
          <cell r="B39">
            <v>4516.9573575141803</v>
          </cell>
          <cell r="C39">
            <v>71.900000000000006</v>
          </cell>
          <cell r="D39">
            <v>3495657</v>
          </cell>
        </row>
        <row r="40">
          <cell r="B40">
            <v>17665.417639674099</v>
          </cell>
          <cell r="C40">
            <v>77.8</v>
          </cell>
          <cell r="D40">
            <v>3678264</v>
          </cell>
        </row>
        <row r="41">
          <cell r="B41">
            <v>6907.7953265397</v>
          </cell>
          <cell r="C41">
            <v>72.900000000000006</v>
          </cell>
          <cell r="D41">
            <v>4278410</v>
          </cell>
        </row>
        <row r="42">
          <cell r="B42">
            <v>16531.7510079313</v>
          </cell>
          <cell r="C42">
            <v>78.3</v>
          </cell>
          <cell r="D42">
            <v>4324060</v>
          </cell>
        </row>
        <row r="43">
          <cell r="B43">
            <v>5745.5293716340802</v>
          </cell>
          <cell r="C43">
            <v>61.5</v>
          </cell>
          <cell r="D43">
            <v>4324199</v>
          </cell>
        </row>
        <row r="44">
          <cell r="B44">
            <v>809.77408103606604</v>
          </cell>
          <cell r="C44">
            <v>63.1</v>
          </cell>
          <cell r="D44">
            <v>4348740</v>
          </cell>
        </row>
        <row r="45">
          <cell r="B45">
            <v>19707.3840233673</v>
          </cell>
          <cell r="C45">
            <v>77.8</v>
          </cell>
          <cell r="D45">
            <v>4378806</v>
          </cell>
        </row>
        <row r="46">
          <cell r="B46">
            <v>32628.232588053801</v>
          </cell>
          <cell r="C46">
            <v>80.599999999999994</v>
          </cell>
          <cell r="D46">
            <v>4508166</v>
          </cell>
        </row>
        <row r="47">
          <cell r="B47">
            <v>41062.602523975802</v>
          </cell>
          <cell r="C47">
            <v>80.400000000000006</v>
          </cell>
          <cell r="D47">
            <v>4631391</v>
          </cell>
        </row>
        <row r="48">
          <cell r="B48">
            <v>589.136718320353</v>
          </cell>
          <cell r="C48">
            <v>52.8</v>
          </cell>
          <cell r="D48">
            <v>4666833</v>
          </cell>
        </row>
        <row r="49">
          <cell r="B49">
            <v>13268.4051629815</v>
          </cell>
          <cell r="C49">
            <v>79.8</v>
          </cell>
          <cell r="D49">
            <v>4859957</v>
          </cell>
        </row>
        <row r="50">
          <cell r="B50">
            <v>62555.823568026201</v>
          </cell>
          <cell r="C50">
            <v>81.400000000000006</v>
          </cell>
          <cell r="D50">
            <v>4991997</v>
          </cell>
        </row>
        <row r="51">
          <cell r="B51">
            <v>13467.5270939886</v>
          </cell>
          <cell r="C51">
            <v>67.5</v>
          </cell>
          <cell r="D51">
            <v>5234640</v>
          </cell>
        </row>
        <row r="52">
          <cell r="B52">
            <v>73610.485756168506</v>
          </cell>
          <cell r="C52">
            <v>81.900000000000006</v>
          </cell>
          <cell r="D52">
            <v>5300914</v>
          </cell>
        </row>
        <row r="53">
          <cell r="B53">
            <v>37341.209906835298</v>
          </cell>
          <cell r="C53">
            <v>80.599999999999994</v>
          </cell>
          <cell r="D53">
            <v>5418763</v>
          </cell>
        </row>
        <row r="54">
          <cell r="B54">
            <v>25734.043220504798</v>
          </cell>
          <cell r="C54">
            <v>76.2</v>
          </cell>
          <cell r="D54">
            <v>5488775</v>
          </cell>
        </row>
        <row r="55">
          <cell r="B55">
            <v>3136.1817070433099</v>
          </cell>
          <cell r="C55">
            <v>68.599999999999994</v>
          </cell>
          <cell r="D55">
            <v>5503253</v>
          </cell>
        </row>
        <row r="56">
          <cell r="B56">
            <v>41630.113816973702</v>
          </cell>
          <cell r="C56">
            <v>79.900000000000006</v>
          </cell>
          <cell r="D56">
            <v>5611187</v>
          </cell>
        </row>
        <row r="57">
          <cell r="B57">
            <v>4402.1813248131602</v>
          </cell>
          <cell r="C57">
            <v>76.400000000000006</v>
          </cell>
          <cell r="D57">
            <v>6041763</v>
          </cell>
        </row>
        <row r="58">
          <cell r="B58">
            <v>1805.9009002979301</v>
          </cell>
          <cell r="C58">
            <v>57.7</v>
          </cell>
          <cell r="D58">
            <v>6255163</v>
          </cell>
        </row>
        <row r="59">
          <cell r="B59">
            <v>7535.5060010950601</v>
          </cell>
          <cell r="C59">
            <v>73.900000000000006</v>
          </cell>
          <cell r="D59">
            <v>6302723</v>
          </cell>
        </row>
        <row r="60">
          <cell r="B60">
            <v>1326.9553739620701</v>
          </cell>
          <cell r="C60">
            <v>63</v>
          </cell>
          <cell r="D60">
            <v>6412560</v>
          </cell>
        </row>
        <row r="61">
          <cell r="B61">
            <v>20982.472839557198</v>
          </cell>
          <cell r="C61">
            <v>75.599999999999994</v>
          </cell>
          <cell r="D61">
            <v>6506095</v>
          </cell>
        </row>
        <row r="62">
          <cell r="B62">
            <v>11436.887262537901</v>
          </cell>
          <cell r="C62">
            <v>78.099999999999994</v>
          </cell>
          <cell r="D62">
            <v>6572903</v>
          </cell>
        </row>
        <row r="63">
          <cell r="B63">
            <v>8009.0252000274704</v>
          </cell>
          <cell r="C63">
            <v>73.7</v>
          </cell>
          <cell r="D63">
            <v>6798236</v>
          </cell>
        </row>
        <row r="64">
          <cell r="B64">
            <v>2450.0116751240298</v>
          </cell>
          <cell r="C64">
            <v>70.599999999999994</v>
          </cell>
          <cell r="D64">
            <v>7183529</v>
          </cell>
        </row>
        <row r="65">
          <cell r="B65">
            <v>51452.0696568895</v>
          </cell>
          <cell r="C65">
            <v>83.378</v>
          </cell>
          <cell r="D65">
            <v>7274125</v>
          </cell>
        </row>
        <row r="66">
          <cell r="B66">
            <v>2426.0657002890598</v>
          </cell>
          <cell r="C66">
            <v>59.8</v>
          </cell>
          <cell r="D66">
            <v>7327281</v>
          </cell>
        </row>
        <row r="67">
          <cell r="B67">
            <v>15942.1800129119</v>
          </cell>
          <cell r="C67">
            <v>74.5</v>
          </cell>
          <cell r="D67">
            <v>7349462</v>
          </cell>
        </row>
        <row r="68">
          <cell r="B68">
            <v>51981.270669050296</v>
          </cell>
          <cell r="C68">
            <v>82.7</v>
          </cell>
          <cell r="D68">
            <v>7761820</v>
          </cell>
        </row>
        <row r="69">
          <cell r="B69">
            <v>30836.260455973301</v>
          </cell>
          <cell r="C69">
            <v>82.2</v>
          </cell>
          <cell r="D69">
            <v>7818860</v>
          </cell>
        </row>
        <row r="70">
          <cell r="B70">
            <v>4444.7770061013198</v>
          </cell>
          <cell r="C70">
            <v>72</v>
          </cell>
          <cell r="D70">
            <v>8071522</v>
          </cell>
        </row>
        <row r="71">
          <cell r="B71">
            <v>58097.9360617403</v>
          </cell>
          <cell r="C71">
            <v>76.400000000000006</v>
          </cell>
          <cell r="D71">
            <v>8207940</v>
          </cell>
        </row>
        <row r="72">
          <cell r="B72">
            <v>43088.000308989198</v>
          </cell>
          <cell r="C72">
            <v>80.8</v>
          </cell>
          <cell r="D72">
            <v>8441263</v>
          </cell>
        </row>
        <row r="73">
          <cell r="B73">
            <v>757.91684358476698</v>
          </cell>
          <cell r="C73">
            <v>59.8</v>
          </cell>
          <cell r="D73">
            <v>8911183</v>
          </cell>
        </row>
        <row r="74">
          <cell r="B74">
            <v>17073.490680866798</v>
          </cell>
          <cell r="C74">
            <v>70.2</v>
          </cell>
          <cell r="D74">
            <v>9498290</v>
          </cell>
        </row>
        <row r="75">
          <cell r="B75">
            <v>16667.042259316699</v>
          </cell>
          <cell r="C75">
            <v>72.3</v>
          </cell>
          <cell r="D75">
            <v>9533445</v>
          </cell>
        </row>
        <row r="76">
          <cell r="B76">
            <v>42120.245415440499</v>
          </cell>
          <cell r="C76">
            <v>81.8</v>
          </cell>
          <cell r="D76">
            <v>9545823</v>
          </cell>
        </row>
        <row r="77">
          <cell r="B77">
            <v>1734.8952472349499</v>
          </cell>
          <cell r="C77">
            <v>64.900000000000006</v>
          </cell>
          <cell r="D77">
            <v>9606534</v>
          </cell>
        </row>
        <row r="78">
          <cell r="B78">
            <v>11893.2595893367</v>
          </cell>
          <cell r="C78">
            <v>77.7</v>
          </cell>
          <cell r="D78">
            <v>9835010</v>
          </cell>
        </row>
        <row r="79">
          <cell r="B79">
            <v>22526.633124060099</v>
          </cell>
          <cell r="C79">
            <v>75.8</v>
          </cell>
          <cell r="D79">
            <v>9933795</v>
          </cell>
        </row>
        <row r="80">
          <cell r="B80">
            <v>11206.645284009999</v>
          </cell>
          <cell r="C80">
            <v>73.599999999999994</v>
          </cell>
          <cell r="D80">
            <v>10308609</v>
          </cell>
        </row>
        <row r="81">
          <cell r="B81">
            <v>1620.27585745694</v>
          </cell>
          <cell r="C81">
            <v>64.3</v>
          </cell>
          <cell r="D81">
            <v>10388424</v>
          </cell>
        </row>
        <row r="82">
          <cell r="B82">
            <v>5908.4475995334797</v>
          </cell>
          <cell r="C82">
            <v>71.900000000000006</v>
          </cell>
          <cell r="D82">
            <v>10409761</v>
          </cell>
        </row>
        <row r="83">
          <cell r="B83">
            <v>26463.083478799101</v>
          </cell>
          <cell r="C83">
            <v>78.2</v>
          </cell>
          <cell r="D83">
            <v>10589806</v>
          </cell>
        </row>
        <row r="84">
          <cell r="B84">
            <v>24745.831495776099</v>
          </cell>
          <cell r="C84">
            <v>79.8</v>
          </cell>
          <cell r="D84">
            <v>10704534</v>
          </cell>
        </row>
        <row r="85">
          <cell r="B85">
            <v>1216.2221484998399</v>
          </cell>
          <cell r="C85">
            <v>60.2</v>
          </cell>
          <cell r="D85">
            <v>10753680</v>
          </cell>
        </row>
        <row r="86">
          <cell r="B86">
            <v>10758.563890409399</v>
          </cell>
          <cell r="C86">
            <v>77.099999999999994</v>
          </cell>
          <cell r="D86">
            <v>10813680</v>
          </cell>
        </row>
        <row r="87">
          <cell r="B87">
            <v>39308.962921605998</v>
          </cell>
          <cell r="C87">
            <v>80.2</v>
          </cell>
          <cell r="D87">
            <v>10815599</v>
          </cell>
        </row>
        <row r="88">
          <cell r="B88">
            <v>24321.294934240301</v>
          </cell>
          <cell r="C88">
            <v>79.8</v>
          </cell>
          <cell r="D88">
            <v>11445691</v>
          </cell>
        </row>
        <row r="89">
          <cell r="B89">
            <v>1427.5308990492799</v>
          </cell>
          <cell r="C89">
            <v>65.3</v>
          </cell>
          <cell r="D89">
            <v>11608439</v>
          </cell>
        </row>
        <row r="90">
          <cell r="B90">
            <v>2036.3123141948699</v>
          </cell>
          <cell r="C90">
            <v>57.1</v>
          </cell>
          <cell r="D90">
            <v>12141876</v>
          </cell>
        </row>
        <row r="91">
          <cell r="B91">
            <v>1444.68276759116</v>
          </cell>
          <cell r="C91">
            <v>56</v>
          </cell>
          <cell r="D91">
            <v>13327925</v>
          </cell>
        </row>
        <row r="92">
          <cell r="B92">
            <v>2197.6478836472302</v>
          </cell>
          <cell r="C92">
            <v>65.7</v>
          </cell>
          <cell r="D92">
            <v>13454191</v>
          </cell>
        </row>
        <row r="93">
          <cell r="B93">
            <v>3070.0942324049502</v>
          </cell>
          <cell r="C93">
            <v>56.7</v>
          </cell>
          <cell r="D93">
            <v>14314515</v>
          </cell>
        </row>
        <row r="94">
          <cell r="B94">
            <v>2978.6099104483501</v>
          </cell>
          <cell r="C94">
            <v>67.8</v>
          </cell>
          <cell r="D94">
            <v>14656016</v>
          </cell>
        </row>
        <row r="95">
          <cell r="B95">
            <v>10149.4876195863</v>
          </cell>
          <cell r="C95">
            <v>74.8</v>
          </cell>
          <cell r="D95">
            <v>15061398</v>
          </cell>
        </row>
        <row r="96">
          <cell r="B96">
            <v>7061.99397900655</v>
          </cell>
          <cell r="C96">
            <v>72.3</v>
          </cell>
          <cell r="D96">
            <v>15527502</v>
          </cell>
        </row>
        <row r="97">
          <cell r="B97">
            <v>754.14248714679002</v>
          </cell>
          <cell r="C97">
            <v>57.3</v>
          </cell>
          <cell r="D97">
            <v>16406945</v>
          </cell>
        </row>
        <row r="98">
          <cell r="B98">
            <v>22458.6072983714</v>
          </cell>
          <cell r="C98">
            <v>67.8</v>
          </cell>
          <cell r="D98">
            <v>16550975</v>
          </cell>
        </row>
        <row r="99">
          <cell r="B99">
            <v>42007.529496669798</v>
          </cell>
          <cell r="C99">
            <v>80.599999999999994</v>
          </cell>
          <cell r="D99">
            <v>16761552</v>
          </cell>
        </row>
        <row r="100">
          <cell r="B100">
            <v>1590.8283350445699</v>
          </cell>
          <cell r="C100">
            <v>57.2</v>
          </cell>
          <cell r="D100">
            <v>16808242</v>
          </cell>
        </row>
        <row r="101">
          <cell r="B101">
            <v>896.70046183257796</v>
          </cell>
          <cell r="C101">
            <v>61.6</v>
          </cell>
          <cell r="D101">
            <v>17239826</v>
          </cell>
        </row>
        <row r="102">
          <cell r="B102">
            <v>21777.9493414555</v>
          </cell>
          <cell r="C102">
            <v>79.099999999999994</v>
          </cell>
          <cell r="D102">
            <v>17574464</v>
          </cell>
        </row>
        <row r="103">
          <cell r="B103">
            <v>2606.13172145411</v>
          </cell>
          <cell r="C103">
            <v>58.7</v>
          </cell>
          <cell r="D103">
            <v>20913595</v>
          </cell>
        </row>
        <row r="104">
          <cell r="B104">
            <v>17913.3413432784</v>
          </cell>
          <cell r="C104">
            <v>76</v>
          </cell>
          <cell r="D104">
            <v>21338815</v>
          </cell>
        </row>
        <row r="105">
          <cell r="B105">
            <v>9131.0474586332493</v>
          </cell>
          <cell r="C105">
            <v>76.099999999999994</v>
          </cell>
          <cell r="D105">
            <v>21393876</v>
          </cell>
        </row>
        <row r="106">
          <cell r="B106">
            <v>1371.72812718574</v>
          </cell>
          <cell r="C106">
            <v>64.3</v>
          </cell>
          <cell r="D106">
            <v>22555046</v>
          </cell>
        </row>
        <row r="107">
          <cell r="B107">
            <v>40214.347361450004</v>
          </cell>
          <cell r="C107">
            <v>79.3</v>
          </cell>
          <cell r="D107">
            <v>23151000</v>
          </cell>
        </row>
        <row r="108">
          <cell r="B108">
            <v>42821.949380204896</v>
          </cell>
          <cell r="C108">
            <v>81.8</v>
          </cell>
          <cell r="D108">
            <v>23213944</v>
          </cell>
        </row>
        <row r="109">
          <cell r="B109">
            <v>1013.45388840216</v>
          </cell>
          <cell r="C109">
            <v>56.2</v>
          </cell>
          <cell r="D109">
            <v>25028313</v>
          </cell>
        </row>
        <row r="110">
          <cell r="B110">
            <v>3727.9950201794099</v>
          </cell>
          <cell r="C110">
            <v>64.900000000000006</v>
          </cell>
          <cell r="D110">
            <v>26131336</v>
          </cell>
        </row>
        <row r="111">
          <cell r="B111">
            <v>4115.7520219793096</v>
          </cell>
          <cell r="C111">
            <v>67</v>
          </cell>
          <cell r="D111">
            <v>26358020</v>
          </cell>
        </row>
        <row r="112">
          <cell r="B112">
            <v>4961.6862492624996</v>
          </cell>
          <cell r="C112">
            <v>69.7</v>
          </cell>
          <cell r="D112">
            <v>28398155</v>
          </cell>
        </row>
        <row r="113">
          <cell r="B113">
            <v>51153.172128531703</v>
          </cell>
          <cell r="C113">
            <v>77.900000000000006</v>
          </cell>
          <cell r="D113">
            <v>29319402</v>
          </cell>
        </row>
        <row r="114">
          <cell r="B114">
            <v>22791.022945246401</v>
          </cell>
          <cell r="C114">
            <v>74.7</v>
          </cell>
          <cell r="D114">
            <v>29787203</v>
          </cell>
        </row>
        <row r="115">
          <cell r="B115">
            <v>11959.4806609633</v>
          </cell>
          <cell r="C115">
            <v>77.099999999999994</v>
          </cell>
          <cell r="D115">
            <v>30075185</v>
          </cell>
        </row>
        <row r="116">
          <cell r="B116">
            <v>17542.3260056859</v>
          </cell>
          <cell r="C116">
            <v>75.400000000000006</v>
          </cell>
          <cell r="D116">
            <v>30340637</v>
          </cell>
        </row>
        <row r="117">
          <cell r="B117">
            <v>2172.87370374393</v>
          </cell>
          <cell r="C117">
            <v>70.599999999999994</v>
          </cell>
          <cell r="D117">
            <v>31535507</v>
          </cell>
        </row>
        <row r="118">
          <cell r="B118">
            <v>7044.7088650762598</v>
          </cell>
          <cell r="C118">
            <v>74.3</v>
          </cell>
          <cell r="D118">
            <v>32925553</v>
          </cell>
        </row>
        <row r="119">
          <cell r="B119">
            <v>1906.6513217507099</v>
          </cell>
          <cell r="C119">
            <v>56.2</v>
          </cell>
          <cell r="D119">
            <v>34499915</v>
          </cell>
        </row>
        <row r="120">
          <cell r="B120">
            <v>14720.1681048111</v>
          </cell>
          <cell r="C120">
            <v>71.3</v>
          </cell>
          <cell r="D120">
            <v>34776205</v>
          </cell>
        </row>
        <row r="121">
          <cell r="B121">
            <v>40942.533560627497</v>
          </cell>
          <cell r="C121">
            <v>81.5</v>
          </cell>
          <cell r="D121">
            <v>34993747</v>
          </cell>
        </row>
        <row r="122">
          <cell r="B122">
            <v>3190.5023902763701</v>
          </cell>
          <cell r="C122">
            <v>68.900000000000006</v>
          </cell>
          <cell r="D122">
            <v>35940905</v>
          </cell>
        </row>
        <row r="123">
          <cell r="B123">
            <v>1362.35648613372</v>
          </cell>
          <cell r="C123">
            <v>59.8</v>
          </cell>
          <cell r="D123">
            <v>36759274</v>
          </cell>
        </row>
        <row r="124">
          <cell r="B124">
            <v>12956.598566632299</v>
          </cell>
          <cell r="C124">
            <v>76.3</v>
          </cell>
          <cell r="D124">
            <v>36983924</v>
          </cell>
        </row>
        <row r="125">
          <cell r="B125">
            <v>22511.45055791</v>
          </cell>
          <cell r="C125">
            <v>76.900000000000006</v>
          </cell>
          <cell r="D125">
            <v>38331803</v>
          </cell>
        </row>
        <row r="126">
          <cell r="B126">
            <v>17628.586346344498</v>
          </cell>
          <cell r="C126">
            <v>76</v>
          </cell>
          <cell r="D126">
            <v>41473982</v>
          </cell>
        </row>
        <row r="127">
          <cell r="B127">
            <v>2166.45987375492</v>
          </cell>
          <cell r="C127">
            <v>65.2</v>
          </cell>
          <cell r="D127">
            <v>43923719</v>
          </cell>
        </row>
        <row r="128">
          <cell r="B128">
            <v>8353.2516648103501</v>
          </cell>
          <cell r="C128">
            <v>71.7</v>
          </cell>
          <cell r="D128">
            <v>44696741</v>
          </cell>
        </row>
        <row r="129">
          <cell r="B129">
            <v>30913.239576886601</v>
          </cell>
          <cell r="C129">
            <v>81.7</v>
          </cell>
          <cell r="D129">
            <v>47042602</v>
          </cell>
        </row>
        <row r="130">
          <cell r="B130">
            <v>12059.6636896584</v>
          </cell>
          <cell r="C130">
            <v>75.599999999999994</v>
          </cell>
          <cell r="D130">
            <v>48165221</v>
          </cell>
        </row>
        <row r="131">
          <cell r="B131">
            <v>30182.923998967301</v>
          </cell>
          <cell r="C131">
            <v>80.5</v>
          </cell>
          <cell r="D131">
            <v>48774767</v>
          </cell>
        </row>
        <row r="132">
          <cell r="B132">
            <v>3526.4779255424701</v>
          </cell>
          <cell r="C132">
            <v>67.099999999999994</v>
          </cell>
          <cell r="D132">
            <v>49119646</v>
          </cell>
        </row>
        <row r="133">
          <cell r="B133">
            <v>1730.8828741755101</v>
          </cell>
          <cell r="C133">
            <v>62.2</v>
          </cell>
          <cell r="D133">
            <v>49153002</v>
          </cell>
        </row>
        <row r="134">
          <cell r="B134">
            <v>12042.9420579041</v>
          </cell>
          <cell r="C134">
            <v>60.4</v>
          </cell>
          <cell r="D134">
            <v>50981076</v>
          </cell>
        </row>
        <row r="135">
          <cell r="B135">
            <v>32280.350332532798</v>
          </cell>
          <cell r="C135">
            <v>82.1</v>
          </cell>
          <cell r="D135">
            <v>61087395</v>
          </cell>
        </row>
        <row r="136">
          <cell r="B136">
            <v>35055.541610240798</v>
          </cell>
          <cell r="C136">
            <v>81</v>
          </cell>
          <cell r="D136">
            <v>63177406</v>
          </cell>
        </row>
        <row r="137">
          <cell r="B137">
            <v>36014.414660189403</v>
          </cell>
          <cell r="C137">
            <v>81.7</v>
          </cell>
          <cell r="D137">
            <v>63782963</v>
          </cell>
        </row>
        <row r="138">
          <cell r="B138">
            <v>13887.4452492858</v>
          </cell>
          <cell r="C138">
            <v>74.900000000000006</v>
          </cell>
          <cell r="D138">
            <v>70243267</v>
          </cell>
        </row>
        <row r="139">
          <cell r="B139">
            <v>783.259253578526</v>
          </cell>
          <cell r="C139">
            <v>57.5</v>
          </cell>
          <cell r="D139">
            <v>71419669</v>
          </cell>
        </row>
        <row r="140">
          <cell r="B140">
            <v>18541.941682335299</v>
          </cell>
          <cell r="C140">
            <v>76.3</v>
          </cell>
          <cell r="D140">
            <v>75359032</v>
          </cell>
        </row>
        <row r="141">
          <cell r="B141">
            <v>14446.0614982958</v>
          </cell>
          <cell r="C141">
            <v>78.3</v>
          </cell>
          <cell r="D141">
            <v>76407013</v>
          </cell>
        </row>
        <row r="142">
          <cell r="B142">
            <v>41326.9343503446</v>
          </cell>
          <cell r="C142">
            <v>80.7</v>
          </cell>
          <cell r="D142">
            <v>81804228</v>
          </cell>
        </row>
        <row r="143">
          <cell r="B143">
            <v>10597.7733941272</v>
          </cell>
          <cell r="C143">
            <v>70.900000000000006</v>
          </cell>
          <cell r="D143">
            <v>85378440</v>
          </cell>
        </row>
        <row r="144">
          <cell r="B144">
            <v>1307.2783994835099</v>
          </cell>
          <cell r="C144">
            <v>62.6</v>
          </cell>
          <cell r="D144">
            <v>88356373</v>
          </cell>
        </row>
        <row r="145">
          <cell r="B145">
            <v>5125.63618239262</v>
          </cell>
          <cell r="C145">
            <v>76.3</v>
          </cell>
          <cell r="D145">
            <v>90656550</v>
          </cell>
        </row>
        <row r="146">
          <cell r="B146">
            <v>6326.2484018700798</v>
          </cell>
          <cell r="C146">
            <v>70</v>
          </cell>
          <cell r="D146">
            <v>98112780</v>
          </cell>
        </row>
        <row r="147">
          <cell r="B147">
            <v>16159.8698782187</v>
          </cell>
          <cell r="C147">
            <v>75.5</v>
          </cell>
          <cell r="D147">
            <v>117478371</v>
          </cell>
        </row>
        <row r="148">
          <cell r="B148">
            <v>35450.413400507503</v>
          </cell>
          <cell r="C148">
            <v>83.3</v>
          </cell>
          <cell r="D148">
            <v>126345235</v>
          </cell>
        </row>
        <row r="149">
          <cell r="B149">
            <v>23561.545860687602</v>
          </cell>
          <cell r="C149">
            <v>71.3</v>
          </cell>
          <cell r="D149">
            <v>142557892</v>
          </cell>
        </row>
        <row r="150">
          <cell r="B150">
            <v>2471.8499165291801</v>
          </cell>
          <cell r="C150">
            <v>69.5</v>
          </cell>
          <cell r="D150">
            <v>154393847</v>
          </cell>
        </row>
        <row r="151">
          <cell r="B151">
            <v>5621.3640588684202</v>
          </cell>
          <cell r="C151">
            <v>60.1</v>
          </cell>
          <cell r="D151">
            <v>170901148</v>
          </cell>
        </row>
        <row r="152">
          <cell r="B152">
            <v>4426.3917728195702</v>
          </cell>
          <cell r="C152">
            <v>65.7</v>
          </cell>
          <cell r="D152">
            <v>183188847</v>
          </cell>
        </row>
        <row r="153">
          <cell r="B153">
            <v>14529.0004483797</v>
          </cell>
          <cell r="C153">
            <v>75</v>
          </cell>
          <cell r="D153">
            <v>200050487</v>
          </cell>
        </row>
        <row r="154">
          <cell r="B154">
            <v>9224.2293035774801</v>
          </cell>
          <cell r="C154">
            <v>70.5</v>
          </cell>
          <cell r="D154">
            <v>247188189</v>
          </cell>
        </row>
        <row r="155">
          <cell r="B155">
            <v>51470.520509903501</v>
          </cell>
          <cell r="C155">
            <v>78.900000000000006</v>
          </cell>
          <cell r="D155">
            <v>318497630</v>
          </cell>
        </row>
        <row r="156">
          <cell r="B156">
            <v>5197.9642728932304</v>
          </cell>
          <cell r="C156">
            <v>66.2</v>
          </cell>
          <cell r="D156">
            <v>1275137828</v>
          </cell>
        </row>
        <row r="157">
          <cell r="B157">
            <v>11523.4529380687</v>
          </cell>
          <cell r="C157">
            <v>76.5</v>
          </cell>
          <cell r="D157">
            <v>1359368470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Excel_Worksheet1.xlsx"/><Relationship Id="rId4" Type="http://schemas.openxmlformats.org/officeDocument/2006/relationships/image" Target="../media/image1.emf"/><Relationship Id="rId1" Type="http://schemas.openxmlformats.org/officeDocument/2006/relationships/drawing" Target="../drawings/drawing10.xml"/><Relationship Id="rId2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chapters.indigo.ca/" TargetMode="External"/><Relationship Id="rId2" Type="http://schemas.openxmlformats.org/officeDocument/2006/relationships/hyperlink" Target="http://sears.ca/" TargetMode="External"/><Relationship Id="rId3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3"/>
  <sheetViews>
    <sheetView tabSelected="1" topLeftCell="A3" workbookViewId="0">
      <selection activeCell="H1" sqref="H1"/>
    </sheetView>
  </sheetViews>
  <sheetFormatPr baseColWidth="10" defaultColWidth="14.5" defaultRowHeight="12.75" customHeight="1" x14ac:dyDescent="0.15"/>
  <cols>
    <col min="1" max="1" width="28.33203125" customWidth="1"/>
    <col min="2" max="2" width="38.5" bestFit="1" customWidth="1"/>
    <col min="3" max="3" width="24" bestFit="1" customWidth="1"/>
    <col min="5" max="5" width="32.6640625" customWidth="1"/>
  </cols>
  <sheetData>
    <row r="1" spans="1:5" ht="37.5" customHeight="1" x14ac:dyDescent="0.15">
      <c r="B1" s="1" t="s">
        <v>177</v>
      </c>
      <c r="C1" s="7" t="s">
        <v>178</v>
      </c>
      <c r="E1" t="s">
        <v>218</v>
      </c>
    </row>
    <row r="2" spans="1:5" ht="13" x14ac:dyDescent="0.15">
      <c r="A2" s="4" t="s">
        <v>98</v>
      </c>
      <c r="B2" s="5">
        <v>40.5</v>
      </c>
      <c r="C2" s="3">
        <v>29.44</v>
      </c>
    </row>
    <row r="3" spans="1:5" ht="13" x14ac:dyDescent="0.15">
      <c r="A3" s="4" t="s">
        <v>0</v>
      </c>
      <c r="B3" s="5">
        <v>29.9</v>
      </c>
      <c r="C3" s="3">
        <v>16.399999999999999</v>
      </c>
    </row>
    <row r="4" spans="1:5" ht="13" x14ac:dyDescent="0.15">
      <c r="A4" s="4" t="s">
        <v>47</v>
      </c>
      <c r="B4" s="4">
        <v>34.6</v>
      </c>
      <c r="C4" s="3">
        <v>31.87</v>
      </c>
    </row>
    <row r="5" spans="1:5" ht="13" x14ac:dyDescent="0.15">
      <c r="A5" s="4" t="s">
        <v>99</v>
      </c>
      <c r="B5" s="5">
        <v>55.1</v>
      </c>
      <c r="C5" s="3">
        <v>45.62</v>
      </c>
    </row>
    <row r="6" spans="1:5" ht="13" x14ac:dyDescent="0.15">
      <c r="A6" s="4" t="s">
        <v>158</v>
      </c>
      <c r="B6" s="4">
        <v>27.7</v>
      </c>
      <c r="C6" s="3">
        <v>30.4</v>
      </c>
    </row>
    <row r="7" spans="1:5" ht="13" x14ac:dyDescent="0.15">
      <c r="A7" s="4" t="s">
        <v>100</v>
      </c>
      <c r="B7" s="5">
        <v>46.4</v>
      </c>
      <c r="C7" s="3">
        <v>35.92</v>
      </c>
    </row>
    <row r="8" spans="1:5" ht="13" x14ac:dyDescent="0.15">
      <c r="A8" s="4" t="s">
        <v>79</v>
      </c>
      <c r="B8" s="5">
        <v>26.1</v>
      </c>
      <c r="C8" s="3">
        <v>28.6</v>
      </c>
    </row>
    <row r="9" spans="1:5" ht="13" x14ac:dyDescent="0.15">
      <c r="A9" s="4" t="s">
        <v>148</v>
      </c>
      <c r="B9" s="4">
        <v>47</v>
      </c>
      <c r="C9" s="3">
        <v>20.8</v>
      </c>
    </row>
    <row r="10" spans="1:5" ht="13" x14ac:dyDescent="0.15">
      <c r="A10" s="4" t="s">
        <v>49</v>
      </c>
      <c r="B10" s="4">
        <v>18.399999999999999</v>
      </c>
      <c r="C10" s="3">
        <v>14.4</v>
      </c>
    </row>
    <row r="11" spans="1:5" ht="13" x14ac:dyDescent="0.15">
      <c r="A11" s="4" t="s">
        <v>102</v>
      </c>
      <c r="B11" s="4">
        <v>63.7</v>
      </c>
      <c r="C11" s="3">
        <v>55.31</v>
      </c>
    </row>
    <row r="12" spans="1:5" ht="13" x14ac:dyDescent="0.15">
      <c r="A12" s="4" t="s">
        <v>103</v>
      </c>
      <c r="B12" s="4">
        <v>30.1</v>
      </c>
      <c r="C12" s="3">
        <v>69.900000000000006</v>
      </c>
    </row>
    <row r="13" spans="1:5" ht="13" x14ac:dyDescent="0.15">
      <c r="A13" s="4" t="s">
        <v>51</v>
      </c>
      <c r="B13" s="4">
        <v>34.1</v>
      </c>
      <c r="C13" s="3">
        <v>11.6</v>
      </c>
    </row>
    <row r="14" spans="1:5" ht="13" x14ac:dyDescent="0.15">
      <c r="A14" s="4" t="s">
        <v>104</v>
      </c>
      <c r="B14" s="5">
        <v>49.3</v>
      </c>
      <c r="C14" s="3">
        <v>52.3</v>
      </c>
    </row>
    <row r="15" spans="1:5" ht="13" x14ac:dyDescent="0.15">
      <c r="A15" s="4" t="s">
        <v>105</v>
      </c>
      <c r="B15" s="4">
        <v>47.5</v>
      </c>
      <c r="C15" s="3">
        <v>39.729999999999997</v>
      </c>
    </row>
    <row r="16" spans="1:5" ht="13" x14ac:dyDescent="0.15">
      <c r="A16" s="4" t="s">
        <v>4</v>
      </c>
      <c r="B16" s="4">
        <v>22</v>
      </c>
      <c r="C16" s="3">
        <v>4.5999999999999996</v>
      </c>
    </row>
    <row r="17" spans="1:3" ht="13" x14ac:dyDescent="0.15">
      <c r="A17" s="4" t="s">
        <v>160</v>
      </c>
      <c r="B17" s="5">
        <v>40.5</v>
      </c>
      <c r="C17" s="3">
        <v>20.9</v>
      </c>
    </row>
    <row r="18" spans="1:3" ht="13" x14ac:dyDescent="0.15">
      <c r="A18" s="4" t="s">
        <v>6</v>
      </c>
      <c r="B18" s="4">
        <v>12.6</v>
      </c>
      <c r="C18" s="3">
        <v>3</v>
      </c>
    </row>
    <row r="19" spans="1:3" ht="13" x14ac:dyDescent="0.15">
      <c r="A19" s="4" t="s">
        <v>53</v>
      </c>
      <c r="B19" s="4">
        <v>24.3</v>
      </c>
      <c r="C19" s="3">
        <v>42.85</v>
      </c>
    </row>
    <row r="20" spans="1:3" ht="13" x14ac:dyDescent="0.15">
      <c r="A20" s="4" t="s">
        <v>9</v>
      </c>
      <c r="B20" s="5">
        <v>16</v>
      </c>
      <c r="C20" s="3">
        <v>4.5999999999999996</v>
      </c>
    </row>
    <row r="21" spans="1:3" ht="13" x14ac:dyDescent="0.15">
      <c r="A21" s="4" t="s">
        <v>54</v>
      </c>
      <c r="B21" s="5">
        <v>42.1</v>
      </c>
      <c r="C21" s="3">
        <v>18.89</v>
      </c>
    </row>
    <row r="22" spans="1:3" ht="13" x14ac:dyDescent="0.15">
      <c r="A22" s="4" t="s">
        <v>161</v>
      </c>
      <c r="B22" s="4">
        <v>59.5</v>
      </c>
      <c r="C22" s="3">
        <v>36.700000000000003</v>
      </c>
    </row>
    <row r="23" spans="1:3" ht="13" x14ac:dyDescent="0.15">
      <c r="A23" s="4" t="s">
        <v>10</v>
      </c>
      <c r="B23" s="5">
        <v>27.7</v>
      </c>
      <c r="C23" s="3">
        <v>3.5</v>
      </c>
    </row>
    <row r="24" spans="1:3" ht="13" x14ac:dyDescent="0.15">
      <c r="A24" s="4" t="s">
        <v>13</v>
      </c>
      <c r="B24" s="5">
        <v>13.5</v>
      </c>
      <c r="C24" s="3">
        <v>4.4000000000000004</v>
      </c>
    </row>
    <row r="25" spans="1:3" ht="13" x14ac:dyDescent="0.15">
      <c r="A25" s="4" t="s">
        <v>11</v>
      </c>
      <c r="B25" s="5">
        <v>12.1</v>
      </c>
      <c r="C25" s="3">
        <v>3.6</v>
      </c>
    </row>
    <row r="26" spans="1:3" ht="13" x14ac:dyDescent="0.15">
      <c r="A26" s="4" t="s">
        <v>56</v>
      </c>
      <c r="B26" s="4">
        <v>26.1</v>
      </c>
      <c r="C26" s="3">
        <v>9.6999999999999993</v>
      </c>
    </row>
    <row r="27" spans="1:3" ht="13" x14ac:dyDescent="0.15">
      <c r="A27" s="4" t="s">
        <v>12</v>
      </c>
      <c r="B27" s="4">
        <v>15.4</v>
      </c>
      <c r="C27" s="3">
        <v>6</v>
      </c>
    </row>
    <row r="28" spans="1:3" ht="13" x14ac:dyDescent="0.15">
      <c r="A28" s="4" t="s">
        <v>106</v>
      </c>
      <c r="B28" s="4">
        <v>38.9</v>
      </c>
      <c r="C28" s="3">
        <v>58.98</v>
      </c>
    </row>
    <row r="29" spans="1:3" ht="13" x14ac:dyDescent="0.15">
      <c r="A29" s="4" t="s">
        <v>57</v>
      </c>
      <c r="B29" s="4">
        <v>43.4</v>
      </c>
      <c r="C29" s="3">
        <v>35.799999999999997</v>
      </c>
    </row>
    <row r="30" spans="1:3" ht="13" x14ac:dyDescent="0.15">
      <c r="A30" s="4" t="s">
        <v>108</v>
      </c>
      <c r="B30" s="4">
        <v>36.6</v>
      </c>
      <c r="C30" s="3">
        <v>57.02</v>
      </c>
    </row>
    <row r="31" spans="1:3" ht="13" x14ac:dyDescent="0.15">
      <c r="A31" s="4" t="s">
        <v>109</v>
      </c>
      <c r="B31" s="5">
        <v>36.1</v>
      </c>
      <c r="C31" s="3">
        <v>40.1</v>
      </c>
    </row>
    <row r="32" spans="1:3" ht="13" x14ac:dyDescent="0.15">
      <c r="A32" s="4" t="s">
        <v>59</v>
      </c>
      <c r="B32" s="4">
        <v>17.5</v>
      </c>
      <c r="C32" s="3">
        <v>6.9850000000000003</v>
      </c>
    </row>
    <row r="33" spans="1:3" ht="13" x14ac:dyDescent="0.15">
      <c r="A33" s="4" t="s">
        <v>60</v>
      </c>
      <c r="B33" s="5">
        <v>23.9</v>
      </c>
      <c r="C33" s="3">
        <v>7.18</v>
      </c>
    </row>
    <row r="34" spans="1:3" ht="13" x14ac:dyDescent="0.15">
      <c r="A34" s="4" t="s">
        <v>81</v>
      </c>
      <c r="B34" s="4">
        <v>28.7</v>
      </c>
      <c r="C34" s="3">
        <v>8.4</v>
      </c>
    </row>
    <row r="35" spans="1:3" ht="13" x14ac:dyDescent="0.15">
      <c r="A35" s="4" t="s">
        <v>15</v>
      </c>
      <c r="B35" s="4">
        <v>16.899999999999999</v>
      </c>
      <c r="C35" s="3">
        <v>3.5</v>
      </c>
    </row>
    <row r="36" spans="1:3" ht="13" x14ac:dyDescent="0.15">
      <c r="A36" s="4" t="s">
        <v>110</v>
      </c>
      <c r="B36" s="4">
        <v>49.9</v>
      </c>
      <c r="C36" s="3">
        <v>60.51</v>
      </c>
    </row>
    <row r="37" spans="1:3" ht="13" x14ac:dyDescent="0.15">
      <c r="A37" s="4" t="s">
        <v>16</v>
      </c>
      <c r="B37" s="5">
        <v>7.6</v>
      </c>
      <c r="C37" s="3">
        <v>2.6</v>
      </c>
    </row>
    <row r="38" spans="1:3" ht="13" x14ac:dyDescent="0.15">
      <c r="A38" s="4" t="s">
        <v>162</v>
      </c>
      <c r="B38" s="4">
        <v>23.6</v>
      </c>
      <c r="C38" s="3">
        <v>0.4</v>
      </c>
    </row>
    <row r="39" spans="1:3" ht="13" x14ac:dyDescent="0.15">
      <c r="A39" s="4" t="s">
        <v>111</v>
      </c>
      <c r="B39" s="4">
        <v>31.8</v>
      </c>
      <c r="C39" s="3">
        <v>31.41</v>
      </c>
    </row>
    <row r="40" spans="1:3" ht="13" x14ac:dyDescent="0.15">
      <c r="A40" s="4" t="s">
        <v>112</v>
      </c>
      <c r="B40" s="5">
        <v>36.6</v>
      </c>
      <c r="C40" s="3">
        <v>43.64</v>
      </c>
    </row>
    <row r="41" spans="1:3" ht="13" x14ac:dyDescent="0.15">
      <c r="A41" s="4" t="s">
        <v>18</v>
      </c>
      <c r="B41" s="4">
        <v>29.3</v>
      </c>
      <c r="C41" s="3">
        <v>4.9000000000000004</v>
      </c>
    </row>
    <row r="42" spans="1:3" ht="13" x14ac:dyDescent="0.15">
      <c r="A42" s="4" t="s">
        <v>113</v>
      </c>
      <c r="B42" s="4">
        <v>57.1</v>
      </c>
      <c r="C42" s="3">
        <v>31.6</v>
      </c>
    </row>
    <row r="43" spans="1:3" ht="13" x14ac:dyDescent="0.15">
      <c r="A43" s="4" t="s">
        <v>114</v>
      </c>
      <c r="B43" s="4">
        <v>37.4</v>
      </c>
      <c r="C43" s="3">
        <v>39.520000000000003</v>
      </c>
    </row>
    <row r="44" spans="1:3" ht="13" x14ac:dyDescent="0.15">
      <c r="A44" s="4" t="s">
        <v>19</v>
      </c>
      <c r="B44" s="4">
        <v>10.199999999999999</v>
      </c>
      <c r="C44" s="3">
        <v>2.4</v>
      </c>
    </row>
    <row r="45" spans="1:3" ht="13" x14ac:dyDescent="0.15">
      <c r="A45" s="4" t="s">
        <v>115</v>
      </c>
      <c r="B45" s="5">
        <v>63.6</v>
      </c>
      <c r="C45" s="3">
        <v>46.22</v>
      </c>
    </row>
    <row r="46" spans="1:3" ht="13" x14ac:dyDescent="0.15">
      <c r="A46" s="4" t="s">
        <v>63</v>
      </c>
      <c r="B46" s="4">
        <v>24.5</v>
      </c>
      <c r="C46" s="3">
        <v>5.7</v>
      </c>
    </row>
    <row r="47" spans="1:3" ht="13" x14ac:dyDescent="0.15">
      <c r="A47" s="4" t="s">
        <v>116</v>
      </c>
      <c r="B47" s="5">
        <v>45.7</v>
      </c>
      <c r="C47" s="3">
        <v>78.66</v>
      </c>
    </row>
    <row r="48" spans="1:3" ht="13" x14ac:dyDescent="0.15">
      <c r="A48" s="4" t="s">
        <v>117</v>
      </c>
      <c r="B48" s="4">
        <v>26.1</v>
      </c>
      <c r="C48" s="3">
        <v>25.06</v>
      </c>
    </row>
    <row r="49" spans="1:3" ht="13" x14ac:dyDescent="0.15">
      <c r="A49" s="4" t="s">
        <v>150</v>
      </c>
      <c r="B49" s="5">
        <v>33.1</v>
      </c>
      <c r="C49" s="3">
        <v>7.9</v>
      </c>
    </row>
    <row r="50" spans="1:3" ht="13" x14ac:dyDescent="0.15">
      <c r="A50" s="4" t="s">
        <v>151</v>
      </c>
      <c r="B50" s="4">
        <v>65.900000000000006</v>
      </c>
      <c r="C50" s="3">
        <v>18.600000000000001</v>
      </c>
    </row>
    <row r="51" spans="1:3" ht="13" x14ac:dyDescent="0.15">
      <c r="A51" s="4" t="s">
        <v>82</v>
      </c>
      <c r="B51" s="5">
        <v>29.6</v>
      </c>
      <c r="C51" s="3">
        <v>6.7</v>
      </c>
    </row>
    <row r="52" spans="1:3" ht="13" x14ac:dyDescent="0.15">
      <c r="A52" s="4" t="s">
        <v>83</v>
      </c>
      <c r="B52" s="4">
        <v>25.8</v>
      </c>
      <c r="C52" s="3">
        <v>21.1</v>
      </c>
    </row>
    <row r="53" spans="1:3" ht="13" x14ac:dyDescent="0.15">
      <c r="A53" s="4" t="s">
        <v>118</v>
      </c>
      <c r="B53" s="4">
        <v>26.5</v>
      </c>
      <c r="C53" s="3">
        <v>35.14</v>
      </c>
    </row>
    <row r="54" spans="1:3" ht="13" x14ac:dyDescent="0.15">
      <c r="A54" s="4" t="s">
        <v>119</v>
      </c>
      <c r="B54" s="5">
        <v>31.1</v>
      </c>
      <c r="C54" s="3">
        <v>28.12</v>
      </c>
    </row>
    <row r="55" spans="1:3" ht="13" x14ac:dyDescent="0.15">
      <c r="A55" s="4" t="s">
        <v>120</v>
      </c>
      <c r="B55" s="4">
        <v>32.799999999999997</v>
      </c>
      <c r="C55" s="3">
        <v>44.23</v>
      </c>
    </row>
    <row r="56" spans="1:3" ht="13" x14ac:dyDescent="0.15">
      <c r="A56" s="4" t="s">
        <v>67</v>
      </c>
      <c r="B56" s="4">
        <v>20.8</v>
      </c>
      <c r="C56" s="3">
        <v>22.1</v>
      </c>
    </row>
    <row r="57" spans="1:3" ht="13" x14ac:dyDescent="0.15">
      <c r="A57" s="4" t="s">
        <v>163</v>
      </c>
      <c r="B57" s="5">
        <v>44.3</v>
      </c>
      <c r="C57" s="3">
        <v>30.22</v>
      </c>
    </row>
    <row r="58" spans="1:3" ht="13" x14ac:dyDescent="0.15">
      <c r="A58" s="4" t="s">
        <v>84</v>
      </c>
      <c r="B58" s="4">
        <v>62.7</v>
      </c>
      <c r="C58" s="3">
        <v>15.3</v>
      </c>
    </row>
    <row r="59" spans="1:3" ht="13" x14ac:dyDescent="0.15">
      <c r="A59" s="4" t="s">
        <v>121</v>
      </c>
      <c r="B59" s="4">
        <v>43.2</v>
      </c>
      <c r="C59" s="3">
        <v>52.04</v>
      </c>
    </row>
    <row r="60" spans="1:3" ht="13" x14ac:dyDescent="0.15">
      <c r="A60" s="4" t="s">
        <v>22</v>
      </c>
      <c r="B60" s="5">
        <v>27.1</v>
      </c>
      <c r="C60" s="3">
        <v>4.0999999999999996</v>
      </c>
    </row>
    <row r="61" spans="1:3" ht="13" x14ac:dyDescent="0.15">
      <c r="A61" s="4" t="s">
        <v>149</v>
      </c>
      <c r="B61" s="5">
        <v>58.6</v>
      </c>
      <c r="C61" s="3">
        <v>43</v>
      </c>
    </row>
    <row r="62" spans="1:3" ht="13" x14ac:dyDescent="0.15">
      <c r="A62" s="4" t="s">
        <v>171</v>
      </c>
      <c r="B62" s="4">
        <v>53.3</v>
      </c>
      <c r="C62" s="3">
        <v>40.270000000000003</v>
      </c>
    </row>
    <row r="63" spans="1:3" ht="13" x14ac:dyDescent="0.15">
      <c r="A63" s="4" t="s">
        <v>122</v>
      </c>
      <c r="B63" s="5">
        <v>46.9</v>
      </c>
      <c r="C63" s="3">
        <v>22.15</v>
      </c>
    </row>
    <row r="64" spans="1:3" ht="13" x14ac:dyDescent="0.15">
      <c r="A64" s="4" t="s">
        <v>165</v>
      </c>
      <c r="B64" s="5">
        <v>65</v>
      </c>
      <c r="C64" s="3">
        <v>16.899999999999999</v>
      </c>
    </row>
    <row r="65" spans="1:3" ht="13" x14ac:dyDescent="0.15">
      <c r="A65" s="4" t="s">
        <v>123</v>
      </c>
      <c r="B65" s="5">
        <v>54.4</v>
      </c>
      <c r="C65" s="3">
        <v>56.63</v>
      </c>
    </row>
    <row r="66" spans="1:3" ht="13" x14ac:dyDescent="0.15">
      <c r="A66" s="4" t="s">
        <v>86</v>
      </c>
      <c r="B66" s="4">
        <v>29.1</v>
      </c>
      <c r="C66" s="3">
        <v>29.1</v>
      </c>
    </row>
    <row r="67" spans="1:3" ht="13" x14ac:dyDescent="0.15">
      <c r="A67" s="4" t="s">
        <v>124</v>
      </c>
      <c r="B67" s="4">
        <v>45.1</v>
      </c>
      <c r="C67" s="3">
        <v>55.21</v>
      </c>
    </row>
    <row r="68" spans="1:3" ht="13" x14ac:dyDescent="0.15">
      <c r="A68" s="4" t="s">
        <v>125</v>
      </c>
      <c r="B68" s="5">
        <v>39.1</v>
      </c>
      <c r="C68" s="3">
        <v>44</v>
      </c>
    </row>
    <row r="69" spans="1:3" ht="13" x14ac:dyDescent="0.15">
      <c r="A69" s="4" t="s">
        <v>26</v>
      </c>
      <c r="B69" s="5">
        <v>23.7</v>
      </c>
      <c r="C69" s="3">
        <v>2.4</v>
      </c>
    </row>
    <row r="70" spans="1:3" ht="13" x14ac:dyDescent="0.15">
      <c r="A70" s="4" t="s">
        <v>166</v>
      </c>
      <c r="B70" s="4">
        <v>54.4</v>
      </c>
      <c r="C70" s="3">
        <v>27.9</v>
      </c>
    </row>
    <row r="71" spans="1:3" ht="13" x14ac:dyDescent="0.15">
      <c r="A71" s="4" t="s">
        <v>27</v>
      </c>
      <c r="B71" s="5">
        <v>19.5</v>
      </c>
      <c r="C71" s="3">
        <v>2.8</v>
      </c>
    </row>
    <row r="72" spans="1:3" ht="13" x14ac:dyDescent="0.15">
      <c r="A72" s="4" t="s">
        <v>126</v>
      </c>
      <c r="B72" s="4">
        <v>32.799999999999997</v>
      </c>
      <c r="C72" s="3">
        <v>41.35</v>
      </c>
    </row>
    <row r="73" spans="1:3" ht="13" x14ac:dyDescent="0.15">
      <c r="A73" s="4" t="s">
        <v>28</v>
      </c>
      <c r="B73" s="5">
        <v>22.3</v>
      </c>
      <c r="C73" s="3">
        <v>2.4</v>
      </c>
    </row>
    <row r="74" spans="1:3" ht="13" x14ac:dyDescent="0.15">
      <c r="A74" s="4" t="s">
        <v>29</v>
      </c>
      <c r="B74" s="5">
        <v>35.700000000000003</v>
      </c>
      <c r="C74" s="3">
        <v>15.87</v>
      </c>
    </row>
    <row r="75" spans="1:3" ht="13" x14ac:dyDescent="0.15">
      <c r="A75" s="4" t="s">
        <v>68</v>
      </c>
      <c r="B75" s="4">
        <v>36.9</v>
      </c>
      <c r="C75" s="3">
        <v>12.5</v>
      </c>
    </row>
    <row r="76" spans="1:3" ht="13" x14ac:dyDescent="0.15">
      <c r="A76" s="4" t="s">
        <v>132</v>
      </c>
      <c r="B76" s="4">
        <v>45.8</v>
      </c>
      <c r="C76" s="3">
        <v>28.48</v>
      </c>
    </row>
    <row r="77" spans="1:3" ht="13" x14ac:dyDescent="0.15">
      <c r="A77" s="4" t="s">
        <v>167</v>
      </c>
      <c r="B77" s="4">
        <v>45.8</v>
      </c>
      <c r="C77" s="3">
        <v>27.6</v>
      </c>
    </row>
    <row r="78" spans="1:3" ht="13" x14ac:dyDescent="0.15">
      <c r="A78" s="4" t="s">
        <v>88</v>
      </c>
      <c r="B78" s="4">
        <v>29.5</v>
      </c>
      <c r="C78" s="3">
        <v>19.600000000000001</v>
      </c>
    </row>
    <row r="79" spans="1:3" ht="13" x14ac:dyDescent="0.15">
      <c r="A79" s="4" t="s">
        <v>30</v>
      </c>
      <c r="B79" s="5">
        <v>22</v>
      </c>
      <c r="C79" s="3">
        <v>1.7</v>
      </c>
    </row>
    <row r="80" spans="1:3" ht="13" x14ac:dyDescent="0.15">
      <c r="A80" s="4" t="s">
        <v>153</v>
      </c>
      <c r="B80" s="4">
        <v>46.5</v>
      </c>
      <c r="C80" s="3">
        <v>25.5</v>
      </c>
    </row>
    <row r="81" spans="1:3" ht="13" x14ac:dyDescent="0.15">
      <c r="A81" s="4" t="s">
        <v>31</v>
      </c>
      <c r="B81" s="5">
        <v>38.6</v>
      </c>
      <c r="C81" s="3">
        <v>5.9</v>
      </c>
    </row>
    <row r="82" spans="1:3" ht="13" x14ac:dyDescent="0.15">
      <c r="A82" s="4" t="s">
        <v>154</v>
      </c>
      <c r="B82" s="4">
        <v>34.799999999999997</v>
      </c>
      <c r="C82" s="3">
        <v>11</v>
      </c>
    </row>
    <row r="83" spans="1:3" ht="13" x14ac:dyDescent="0.15">
      <c r="A83" s="4" t="s">
        <v>128</v>
      </c>
      <c r="B83" s="4">
        <v>38.299999999999997</v>
      </c>
      <c r="C83" s="3">
        <v>49.33</v>
      </c>
    </row>
    <row r="84" spans="1:3" ht="13" x14ac:dyDescent="0.15">
      <c r="A84" s="4" t="s">
        <v>168</v>
      </c>
      <c r="B84" s="4">
        <v>29.7</v>
      </c>
      <c r="C84" s="3">
        <v>29.74</v>
      </c>
    </row>
    <row r="85" spans="1:3" ht="13" x14ac:dyDescent="0.15">
      <c r="A85" s="4" t="s">
        <v>33</v>
      </c>
      <c r="B85" s="5">
        <v>13</v>
      </c>
      <c r="C85" s="3">
        <v>1.1000000000000001</v>
      </c>
    </row>
    <row r="86" spans="1:3" ht="13" x14ac:dyDescent="0.15">
      <c r="A86" s="4" t="s">
        <v>129</v>
      </c>
      <c r="B86" s="4">
        <v>33.6</v>
      </c>
      <c r="C86" s="3">
        <v>31.95</v>
      </c>
    </row>
    <row r="87" spans="1:3" ht="13" x14ac:dyDescent="0.15">
      <c r="A87" s="4" t="s">
        <v>89</v>
      </c>
      <c r="B87" s="5">
        <v>24.7</v>
      </c>
      <c r="C87" s="3">
        <v>8.8000000000000007</v>
      </c>
    </row>
    <row r="88" spans="1:3" ht="13" x14ac:dyDescent="0.15">
      <c r="A88" s="4" t="s">
        <v>90</v>
      </c>
      <c r="B88" s="4">
        <v>35.4</v>
      </c>
      <c r="C88" s="3">
        <v>18.600000000000001</v>
      </c>
    </row>
    <row r="89" spans="1:3" ht="13" x14ac:dyDescent="0.15">
      <c r="A89" s="4" t="s">
        <v>71</v>
      </c>
      <c r="B89" s="4">
        <v>33</v>
      </c>
      <c r="C89" s="3">
        <v>19.7</v>
      </c>
    </row>
    <row r="90" spans="1:3" ht="13" x14ac:dyDescent="0.15">
      <c r="A90" s="4" t="s">
        <v>170</v>
      </c>
      <c r="B90" s="5">
        <v>42</v>
      </c>
      <c r="C90" s="3">
        <v>46.6</v>
      </c>
    </row>
    <row r="91" spans="1:3" ht="13" x14ac:dyDescent="0.15">
      <c r="A91" s="4" t="s">
        <v>130</v>
      </c>
      <c r="B91" s="4">
        <v>43.9</v>
      </c>
      <c r="C91" s="3">
        <v>68.73</v>
      </c>
    </row>
    <row r="92" spans="1:3" ht="13" x14ac:dyDescent="0.15">
      <c r="A92" s="4" t="s">
        <v>131</v>
      </c>
      <c r="B92" s="5">
        <v>40.6</v>
      </c>
      <c r="C92" s="3">
        <v>28.87</v>
      </c>
    </row>
    <row r="93" spans="1:3" ht="13" x14ac:dyDescent="0.15">
      <c r="A93" s="4" t="s">
        <v>133</v>
      </c>
      <c r="B93" s="5">
        <v>40.6</v>
      </c>
      <c r="C93" s="3">
        <v>47.02</v>
      </c>
    </row>
    <row r="94" spans="1:3" ht="13" x14ac:dyDescent="0.15">
      <c r="A94" s="4" t="s">
        <v>134</v>
      </c>
      <c r="B94" s="4">
        <v>70.099999999999994</v>
      </c>
      <c r="C94" s="3">
        <v>56.75</v>
      </c>
    </row>
    <row r="95" spans="1:3" ht="13" x14ac:dyDescent="0.15">
      <c r="A95" s="4" t="s">
        <v>172</v>
      </c>
      <c r="B95" s="4">
        <v>58.3</v>
      </c>
      <c r="C95" s="3">
        <v>16</v>
      </c>
    </row>
    <row r="96" spans="1:3" ht="13" x14ac:dyDescent="0.15">
      <c r="A96" s="4" t="s">
        <v>91</v>
      </c>
      <c r="B96" s="4">
        <v>25.6</v>
      </c>
      <c r="C96" s="3">
        <v>9.6</v>
      </c>
    </row>
    <row r="97" spans="1:3" ht="13" x14ac:dyDescent="0.15">
      <c r="A97" s="4" t="s">
        <v>36</v>
      </c>
      <c r="B97" s="4">
        <v>19.8</v>
      </c>
      <c r="C97" s="3">
        <v>1.4</v>
      </c>
    </row>
    <row r="98" spans="1:3" ht="13" x14ac:dyDescent="0.15">
      <c r="A98" s="4" t="s">
        <v>136</v>
      </c>
      <c r="B98" s="5">
        <v>41.6</v>
      </c>
      <c r="C98" s="3">
        <v>52.55</v>
      </c>
    </row>
    <row r="99" spans="1:3" ht="13" x14ac:dyDescent="0.15">
      <c r="A99" s="4" t="s">
        <v>137</v>
      </c>
      <c r="B99" s="4">
        <v>31.8</v>
      </c>
      <c r="C99" s="3">
        <v>48.75</v>
      </c>
    </row>
    <row r="100" spans="1:3" ht="13" x14ac:dyDescent="0.15">
      <c r="A100" s="4" t="s">
        <v>39</v>
      </c>
      <c r="B100" s="4">
        <v>27.5</v>
      </c>
      <c r="C100" s="3">
        <v>24.88</v>
      </c>
    </row>
    <row r="101" spans="1:3" ht="13" x14ac:dyDescent="0.15">
      <c r="A101" s="4" t="s">
        <v>138</v>
      </c>
      <c r="B101" s="4">
        <v>36.4</v>
      </c>
      <c r="C101" s="3">
        <v>45.1</v>
      </c>
    </row>
    <row r="102" spans="1:3" ht="13" x14ac:dyDescent="0.15">
      <c r="A102" s="4" t="s">
        <v>155</v>
      </c>
      <c r="B102" s="4">
        <v>30.2</v>
      </c>
      <c r="C102" s="3">
        <v>9.1</v>
      </c>
    </row>
    <row r="103" spans="1:3" ht="13" x14ac:dyDescent="0.15">
      <c r="A103" s="4" t="s">
        <v>40</v>
      </c>
      <c r="B103" s="4">
        <v>14.6</v>
      </c>
      <c r="C103" s="3">
        <v>9.3000000000000007</v>
      </c>
    </row>
    <row r="104" spans="1:3" ht="13" x14ac:dyDescent="0.15">
      <c r="A104" s="4" t="s">
        <v>139</v>
      </c>
      <c r="B104" s="5">
        <v>19.600000000000001</v>
      </c>
      <c r="C104" s="3">
        <v>20.27</v>
      </c>
    </row>
    <row r="105" spans="1:3" ht="13" x14ac:dyDescent="0.15">
      <c r="A105" s="4" t="s">
        <v>140</v>
      </c>
      <c r="B105" s="4">
        <v>30.7</v>
      </c>
      <c r="C105" s="3">
        <v>31.85</v>
      </c>
    </row>
    <row r="106" spans="1:3" ht="13" x14ac:dyDescent="0.15">
      <c r="A106" s="4" t="s">
        <v>94</v>
      </c>
      <c r="B106" s="4">
        <v>44</v>
      </c>
      <c r="C106" s="3">
        <v>30.5</v>
      </c>
    </row>
    <row r="107" spans="1:3" ht="13" x14ac:dyDescent="0.15">
      <c r="A107" s="4" t="s">
        <v>43</v>
      </c>
      <c r="B107" s="4">
        <v>24.8</v>
      </c>
      <c r="C107" s="3">
        <v>2</v>
      </c>
    </row>
    <row r="108" spans="1:3" ht="13" x14ac:dyDescent="0.15">
      <c r="A108" s="4" t="s">
        <v>156</v>
      </c>
      <c r="B108" s="4">
        <v>39.799999999999997</v>
      </c>
      <c r="C108" s="3">
        <v>15.92</v>
      </c>
    </row>
    <row r="109" spans="1:3" ht="13" x14ac:dyDescent="0.15">
      <c r="A109" s="4" t="s">
        <v>74</v>
      </c>
      <c r="B109" s="4">
        <v>36.4</v>
      </c>
      <c r="C109" s="3">
        <v>14.89</v>
      </c>
    </row>
    <row r="110" spans="1:3" ht="13" x14ac:dyDescent="0.15">
      <c r="A110" s="4" t="s">
        <v>95</v>
      </c>
      <c r="B110" s="4">
        <v>51</v>
      </c>
      <c r="C110" s="3">
        <v>27.1</v>
      </c>
    </row>
    <row r="111" spans="1:3" ht="13" x14ac:dyDescent="0.15">
      <c r="A111" s="4" t="s">
        <v>143</v>
      </c>
      <c r="B111" s="4">
        <v>51.6</v>
      </c>
      <c r="C111" s="3">
        <v>44.1</v>
      </c>
    </row>
    <row r="112" spans="1:3" ht="13" x14ac:dyDescent="0.15">
      <c r="A112" s="4" t="s">
        <v>42</v>
      </c>
      <c r="B112" s="4">
        <v>20.9</v>
      </c>
      <c r="C112" s="3">
        <v>3.3</v>
      </c>
    </row>
    <row r="113" spans="1:3" ht="13" x14ac:dyDescent="0.15">
      <c r="A113" s="4" t="s">
        <v>96</v>
      </c>
      <c r="B113" s="4">
        <v>26.1</v>
      </c>
      <c r="C113" s="3">
        <v>12.7</v>
      </c>
    </row>
    <row r="114" spans="1:3" ht="13" x14ac:dyDescent="0.15">
      <c r="A114" s="4" t="s">
        <v>146</v>
      </c>
      <c r="B114" s="4">
        <v>36.700000000000003</v>
      </c>
      <c r="C114" s="3">
        <v>37.58</v>
      </c>
    </row>
    <row r="115" spans="1:3" ht="13" x14ac:dyDescent="0.15">
      <c r="A115" s="4" t="s">
        <v>75</v>
      </c>
      <c r="B115" s="4">
        <v>26.3</v>
      </c>
      <c r="C115" s="3">
        <v>44.11</v>
      </c>
    </row>
    <row r="116" spans="1:3" ht="13" x14ac:dyDescent="0.15">
      <c r="A116" s="4" t="s">
        <v>76</v>
      </c>
      <c r="B116" s="4">
        <v>37.1</v>
      </c>
      <c r="C116" s="3">
        <v>46.16</v>
      </c>
    </row>
    <row r="117" spans="1:3" ht="13" x14ac:dyDescent="0.15">
      <c r="A117" s="4" t="s">
        <v>147</v>
      </c>
      <c r="B117" s="4">
        <v>24.2</v>
      </c>
      <c r="C117" s="3">
        <v>10.98</v>
      </c>
    </row>
    <row r="118" spans="1:3" ht="13" x14ac:dyDescent="0.15">
      <c r="A118" s="4" t="s">
        <v>175</v>
      </c>
      <c r="B118" s="4">
        <v>49.1</v>
      </c>
      <c r="C118" s="3">
        <v>12.7</v>
      </c>
    </row>
    <row r="119" spans="1:3" ht="13" x14ac:dyDescent="0.15">
      <c r="A119" s="4" t="s">
        <v>77</v>
      </c>
      <c r="B119" s="4">
        <v>32.5</v>
      </c>
      <c r="C119" s="3">
        <v>16.86</v>
      </c>
    </row>
    <row r="120" spans="1:3" ht="13" x14ac:dyDescent="0.15">
      <c r="A120" s="4" t="s">
        <v>176</v>
      </c>
      <c r="B120" s="4">
        <v>45.7</v>
      </c>
      <c r="C120" s="3">
        <v>27.4</v>
      </c>
    </row>
    <row r="121" spans="1:3" ht="13" x14ac:dyDescent="0.15">
      <c r="A121" s="4" t="s">
        <v>44</v>
      </c>
      <c r="B121" s="4">
        <v>21.7</v>
      </c>
      <c r="C121" s="3">
        <v>6.3</v>
      </c>
    </row>
    <row r="122" spans="1:3" ht="13" x14ac:dyDescent="0.15">
      <c r="A122" s="4" t="s">
        <v>45</v>
      </c>
      <c r="B122" s="4">
        <v>25.5</v>
      </c>
      <c r="C122" s="3">
        <v>12.1</v>
      </c>
    </row>
    <row r="123" spans="1:3" ht="13" x14ac:dyDescent="0.15">
      <c r="C123" s="3"/>
    </row>
  </sheetData>
  <sortState ref="A2:B194">
    <sortCondition ref="A2:A194"/>
  </sortState>
  <pageMargins left="0.7" right="0.7" top="0.75" bottom="0.75" header="0.3" footer="0.3"/>
  <pageSetup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92"/>
  <sheetViews>
    <sheetView workbookViewId="0">
      <selection activeCell="B3" sqref="B3"/>
    </sheetView>
  </sheetViews>
  <sheetFormatPr baseColWidth="10" defaultColWidth="8.83203125" defaultRowHeight="13" x14ac:dyDescent="0.15"/>
  <cols>
    <col min="1" max="1" width="5" bestFit="1" customWidth="1"/>
  </cols>
  <sheetData>
    <row r="1" spans="1:16" ht="15" x14ac:dyDescent="0.2">
      <c r="A1" s="129" t="s">
        <v>158</v>
      </c>
      <c r="B1" s="129"/>
      <c r="C1" s="129" t="s">
        <v>112</v>
      </c>
      <c r="D1" s="129"/>
      <c r="E1" s="129" t="s">
        <v>120</v>
      </c>
      <c r="F1" s="129"/>
      <c r="G1" s="129" t="s">
        <v>163</v>
      </c>
      <c r="H1" s="129"/>
      <c r="I1" s="129" t="s">
        <v>191</v>
      </c>
      <c r="J1" s="129"/>
      <c r="K1" s="129" t="s">
        <v>140</v>
      </c>
      <c r="L1" s="129"/>
      <c r="M1" s="129" t="s">
        <v>203</v>
      </c>
      <c r="N1" s="129"/>
      <c r="O1" s="129" t="s">
        <v>75</v>
      </c>
      <c r="P1" s="129"/>
    </row>
    <row r="2" spans="1:16" ht="15" x14ac:dyDescent="0.2">
      <c r="A2" s="65" t="s">
        <v>759</v>
      </c>
      <c r="B2" s="66" t="s">
        <v>762</v>
      </c>
      <c r="C2" s="65" t="s">
        <v>759</v>
      </c>
      <c r="D2" s="66" t="s">
        <v>762</v>
      </c>
      <c r="E2" s="65" t="s">
        <v>759</v>
      </c>
      <c r="F2" s="66" t="s">
        <v>762</v>
      </c>
      <c r="G2" s="65" t="s">
        <v>759</v>
      </c>
      <c r="H2" s="66" t="s">
        <v>762</v>
      </c>
      <c r="I2" s="65" t="s">
        <v>759</v>
      </c>
      <c r="J2" s="66" t="s">
        <v>762</v>
      </c>
      <c r="K2" s="65" t="s">
        <v>759</v>
      </c>
      <c r="L2" s="66" t="s">
        <v>762</v>
      </c>
      <c r="M2" s="65" t="s">
        <v>759</v>
      </c>
      <c r="N2" s="66" t="s">
        <v>762</v>
      </c>
      <c r="O2" s="65" t="s">
        <v>759</v>
      </c>
      <c r="P2" s="66" t="s">
        <v>762</v>
      </c>
    </row>
    <row r="3" spans="1:16" ht="15" x14ac:dyDescent="0.2">
      <c r="A3" s="64">
        <v>1921</v>
      </c>
      <c r="B3" s="64">
        <v>11.63</v>
      </c>
      <c r="C3" s="64">
        <v>1921</v>
      </c>
      <c r="D3" s="64">
        <v>17.32</v>
      </c>
      <c r="E3" s="63"/>
      <c r="F3" s="63"/>
      <c r="G3" s="64">
        <v>1921</v>
      </c>
      <c r="H3" s="64">
        <v>18.48</v>
      </c>
      <c r="I3" s="63"/>
      <c r="J3" s="63"/>
      <c r="K3" s="63"/>
      <c r="L3" s="63"/>
      <c r="M3" s="63"/>
      <c r="N3" s="63"/>
      <c r="O3" s="64">
        <v>1921</v>
      </c>
      <c r="P3" s="64">
        <v>15.47</v>
      </c>
    </row>
    <row r="4" spans="1:16" ht="15" x14ac:dyDescent="0.2">
      <c r="A4" s="64">
        <v>1922</v>
      </c>
      <c r="B4" s="64">
        <v>10.68</v>
      </c>
      <c r="C4" s="64">
        <v>1922</v>
      </c>
      <c r="D4" s="64">
        <v>17.87</v>
      </c>
      <c r="E4" s="63"/>
      <c r="F4" s="63"/>
      <c r="G4" s="64">
        <v>1922</v>
      </c>
      <c r="H4" s="64">
        <v>19.55</v>
      </c>
      <c r="I4" s="63"/>
      <c r="J4" s="63"/>
      <c r="K4" s="63"/>
      <c r="L4" s="63"/>
      <c r="M4" s="63"/>
      <c r="N4" s="63"/>
      <c r="O4" s="64">
        <v>1922</v>
      </c>
      <c r="P4" s="64">
        <v>16.29</v>
      </c>
    </row>
    <row r="5" spans="1:16" ht="15" x14ac:dyDescent="0.2">
      <c r="A5" s="64">
        <v>1923</v>
      </c>
      <c r="B5" s="64">
        <v>11.76</v>
      </c>
      <c r="C5" s="64">
        <v>1923</v>
      </c>
      <c r="D5" s="64">
        <v>18.91</v>
      </c>
      <c r="E5" s="63"/>
      <c r="F5" s="63"/>
      <c r="G5" s="64">
        <v>1923</v>
      </c>
      <c r="H5" s="64">
        <v>19.72</v>
      </c>
      <c r="I5" s="63"/>
      <c r="J5" s="63"/>
      <c r="K5" s="63"/>
      <c r="L5" s="63"/>
      <c r="M5" s="63"/>
      <c r="N5" s="63"/>
      <c r="O5" s="64">
        <v>1923</v>
      </c>
      <c r="P5" s="64">
        <v>14.99</v>
      </c>
    </row>
    <row r="6" spans="1:16" ht="15" x14ac:dyDescent="0.2">
      <c r="A6" s="64">
        <v>1924</v>
      </c>
      <c r="B6" s="64">
        <v>11.67</v>
      </c>
      <c r="C6" s="64">
        <v>1924</v>
      </c>
      <c r="D6" s="64">
        <v>17.96</v>
      </c>
      <c r="E6" s="63"/>
      <c r="F6" s="63"/>
      <c r="G6" s="64">
        <v>1924</v>
      </c>
      <c r="H6" s="64">
        <v>19.72</v>
      </c>
      <c r="I6" s="63"/>
      <c r="J6" s="63"/>
      <c r="K6" s="63"/>
      <c r="L6" s="63"/>
      <c r="M6" s="63"/>
      <c r="N6" s="63"/>
      <c r="O6" s="64">
        <v>1924</v>
      </c>
      <c r="P6" s="64">
        <v>16.32</v>
      </c>
    </row>
    <row r="7" spans="1:16" ht="15" x14ac:dyDescent="0.2">
      <c r="A7" s="64">
        <v>1925</v>
      </c>
      <c r="B7" s="64">
        <v>11.31</v>
      </c>
      <c r="C7" s="64">
        <v>1925</v>
      </c>
      <c r="D7" s="64">
        <v>18.16</v>
      </c>
      <c r="E7" s="63"/>
      <c r="F7" s="63"/>
      <c r="G7" s="64">
        <v>1925</v>
      </c>
      <c r="H7" s="64">
        <v>18.32</v>
      </c>
      <c r="I7" s="63"/>
      <c r="J7" s="63"/>
      <c r="K7" s="63"/>
      <c r="L7" s="63"/>
      <c r="M7" s="63"/>
      <c r="N7" s="63"/>
      <c r="O7" s="64">
        <v>1925</v>
      </c>
      <c r="P7" s="64">
        <v>17.600000000000001</v>
      </c>
    </row>
    <row r="8" spans="1:16" ht="15" x14ac:dyDescent="0.2">
      <c r="A8" s="64">
        <v>1926</v>
      </c>
      <c r="B8" s="64">
        <v>11.07</v>
      </c>
      <c r="C8" s="64">
        <v>1926</v>
      </c>
      <c r="D8" s="64">
        <v>17.82</v>
      </c>
      <c r="E8" s="63"/>
      <c r="F8" s="63"/>
      <c r="G8" s="64">
        <v>1926</v>
      </c>
      <c r="H8" s="64">
        <v>18.55</v>
      </c>
      <c r="I8" s="63"/>
      <c r="J8" s="63"/>
      <c r="K8" s="63"/>
      <c r="L8" s="63"/>
      <c r="M8" s="63"/>
      <c r="N8" s="63"/>
      <c r="O8" s="64">
        <v>1926</v>
      </c>
      <c r="P8" s="64">
        <v>18.010000000000002</v>
      </c>
    </row>
    <row r="9" spans="1:16" ht="15" x14ac:dyDescent="0.2">
      <c r="A9" s="64">
        <v>1927</v>
      </c>
      <c r="B9" s="64">
        <v>11.68</v>
      </c>
      <c r="C9" s="64">
        <v>1927</v>
      </c>
      <c r="D9" s="64">
        <v>17.45</v>
      </c>
      <c r="E9" s="63"/>
      <c r="F9" s="63"/>
      <c r="G9" s="64">
        <v>1927</v>
      </c>
      <c r="H9" s="64">
        <v>17.89</v>
      </c>
      <c r="I9" s="63"/>
      <c r="J9" s="63"/>
      <c r="K9" s="63"/>
      <c r="L9" s="63"/>
      <c r="M9" s="63"/>
      <c r="N9" s="63"/>
      <c r="O9" s="64">
        <v>1927</v>
      </c>
      <c r="P9" s="64">
        <v>18.68</v>
      </c>
    </row>
    <row r="10" spans="1:16" ht="15" x14ac:dyDescent="0.2">
      <c r="A10" s="64">
        <v>1928</v>
      </c>
      <c r="B10" s="64">
        <v>11.85</v>
      </c>
      <c r="C10" s="64">
        <v>1928</v>
      </c>
      <c r="D10" s="64">
        <v>17.27</v>
      </c>
      <c r="E10" s="63"/>
      <c r="F10" s="63"/>
      <c r="G10" s="64">
        <v>1928</v>
      </c>
      <c r="H10" s="64">
        <v>18.510000000000002</v>
      </c>
      <c r="I10" s="63"/>
      <c r="J10" s="63"/>
      <c r="K10" s="63"/>
      <c r="L10" s="63"/>
      <c r="M10" s="63"/>
      <c r="N10" s="63"/>
      <c r="O10" s="64">
        <v>1928</v>
      </c>
      <c r="P10" s="64">
        <v>19.600000000000001</v>
      </c>
    </row>
    <row r="11" spans="1:16" ht="15" x14ac:dyDescent="0.2">
      <c r="A11" s="64">
        <v>1929</v>
      </c>
      <c r="B11" s="64">
        <v>10.67</v>
      </c>
      <c r="C11" s="64">
        <v>1929</v>
      </c>
      <c r="D11" s="64">
        <v>16.149999999999999</v>
      </c>
      <c r="E11" s="63"/>
      <c r="F11" s="63"/>
      <c r="G11" s="64">
        <v>1929</v>
      </c>
      <c r="H11" s="64">
        <v>18.350000000000001</v>
      </c>
      <c r="I11" s="63"/>
      <c r="J11" s="63"/>
      <c r="K11" s="63"/>
      <c r="L11" s="63"/>
      <c r="M11" s="63"/>
      <c r="N11" s="63"/>
      <c r="O11" s="64">
        <v>1929</v>
      </c>
      <c r="P11" s="64">
        <v>18.420000000000002</v>
      </c>
    </row>
    <row r="12" spans="1:16" ht="15" x14ac:dyDescent="0.2">
      <c r="A12" s="64">
        <v>1930</v>
      </c>
      <c r="B12" s="64">
        <v>9.75</v>
      </c>
      <c r="C12" s="64">
        <v>1930</v>
      </c>
      <c r="D12" s="64">
        <v>15.31</v>
      </c>
      <c r="E12" s="63"/>
      <c r="F12" s="63"/>
      <c r="G12" s="64">
        <v>1930</v>
      </c>
      <c r="H12" s="64">
        <v>16.78</v>
      </c>
      <c r="I12" s="63"/>
      <c r="J12" s="63"/>
      <c r="K12" s="63"/>
      <c r="L12" s="63"/>
      <c r="M12" s="63"/>
      <c r="N12" s="63"/>
      <c r="O12" s="64">
        <v>1930</v>
      </c>
      <c r="P12" s="64">
        <v>16.420000000000002</v>
      </c>
    </row>
    <row r="13" spans="1:16" ht="15" x14ac:dyDescent="0.2">
      <c r="A13" s="64">
        <v>1931</v>
      </c>
      <c r="B13" s="64">
        <v>9.34</v>
      </c>
      <c r="C13" s="64">
        <v>1931</v>
      </c>
      <c r="D13" s="64">
        <v>14.63</v>
      </c>
      <c r="E13" s="63"/>
      <c r="F13" s="63"/>
      <c r="G13" s="64">
        <v>1931</v>
      </c>
      <c r="H13" s="64">
        <v>17.38</v>
      </c>
      <c r="I13" s="63"/>
      <c r="J13" s="63"/>
      <c r="K13" s="63"/>
      <c r="L13" s="63"/>
      <c r="M13" s="63"/>
      <c r="N13" s="63"/>
      <c r="O13" s="64">
        <v>1931</v>
      </c>
      <c r="P13" s="64">
        <v>15.27</v>
      </c>
    </row>
    <row r="14" spans="1:16" ht="15" x14ac:dyDescent="0.2">
      <c r="A14" s="64">
        <v>1932</v>
      </c>
      <c r="B14" s="64">
        <v>9.27</v>
      </c>
      <c r="C14" s="64">
        <v>1932</v>
      </c>
      <c r="D14" s="64">
        <v>14.8</v>
      </c>
      <c r="E14" s="63"/>
      <c r="F14" s="63"/>
      <c r="G14" s="64">
        <v>1932</v>
      </c>
      <c r="H14" s="64">
        <v>17.559999999999999</v>
      </c>
      <c r="I14" s="63"/>
      <c r="J14" s="63"/>
      <c r="K14" s="63"/>
      <c r="L14" s="63"/>
      <c r="M14" s="63"/>
      <c r="N14" s="63"/>
      <c r="O14" s="64">
        <v>1932</v>
      </c>
      <c r="P14" s="64">
        <v>15.48</v>
      </c>
    </row>
    <row r="15" spans="1:16" ht="15" x14ac:dyDescent="0.2">
      <c r="A15" s="64">
        <v>1933</v>
      </c>
      <c r="B15" s="64">
        <v>10.32</v>
      </c>
      <c r="C15" s="64">
        <v>1933</v>
      </c>
      <c r="D15" s="64">
        <v>14.95</v>
      </c>
      <c r="E15" s="63"/>
      <c r="F15" s="63"/>
      <c r="G15" s="64">
        <v>1933</v>
      </c>
      <c r="H15" s="64">
        <v>18.28</v>
      </c>
      <c r="I15" s="63"/>
      <c r="J15" s="63"/>
      <c r="K15" s="64">
        <v>1933</v>
      </c>
      <c r="L15" s="64">
        <v>9.98</v>
      </c>
      <c r="M15" s="63"/>
      <c r="N15" s="63"/>
      <c r="O15" s="64">
        <v>1933</v>
      </c>
      <c r="P15" s="64">
        <v>15.77</v>
      </c>
    </row>
    <row r="16" spans="1:16" ht="15" x14ac:dyDescent="0.2">
      <c r="A16" s="64">
        <v>1934</v>
      </c>
      <c r="B16" s="64">
        <v>10.36</v>
      </c>
      <c r="C16" s="64">
        <v>1934</v>
      </c>
      <c r="D16" s="64">
        <v>15.28</v>
      </c>
      <c r="E16" s="63"/>
      <c r="F16" s="63"/>
      <c r="G16" s="64">
        <v>1934</v>
      </c>
      <c r="H16" s="64">
        <v>18.96</v>
      </c>
      <c r="I16" s="63"/>
      <c r="J16" s="63"/>
      <c r="K16" s="64">
        <v>1934</v>
      </c>
      <c r="L16" s="64">
        <v>9.69</v>
      </c>
      <c r="M16" s="63"/>
      <c r="N16" s="63"/>
      <c r="O16" s="64">
        <v>1934</v>
      </c>
      <c r="P16" s="64">
        <v>15.87</v>
      </c>
    </row>
    <row r="17" spans="1:16" ht="15" x14ac:dyDescent="0.2">
      <c r="A17" s="64">
        <v>1935</v>
      </c>
      <c r="B17" s="64">
        <v>10.54</v>
      </c>
      <c r="C17" s="64">
        <v>1935</v>
      </c>
      <c r="D17" s="64">
        <v>15.4</v>
      </c>
      <c r="E17" s="63"/>
      <c r="F17" s="63"/>
      <c r="G17" s="64">
        <v>1935</v>
      </c>
      <c r="H17" s="64">
        <v>18.739999999999998</v>
      </c>
      <c r="I17" s="63"/>
      <c r="J17" s="63"/>
      <c r="K17" s="64">
        <v>1935</v>
      </c>
      <c r="L17" s="64"/>
      <c r="M17" s="63"/>
      <c r="N17" s="63"/>
      <c r="O17" s="64">
        <v>1935</v>
      </c>
      <c r="P17" s="64">
        <v>15.63</v>
      </c>
    </row>
    <row r="18" spans="1:16" ht="15" x14ac:dyDescent="0.2">
      <c r="A18" s="64">
        <v>1936</v>
      </c>
      <c r="B18" s="64">
        <v>11.28</v>
      </c>
      <c r="C18" s="64">
        <v>1936</v>
      </c>
      <c r="D18" s="64">
        <v>14.74</v>
      </c>
      <c r="E18" s="63"/>
      <c r="F18" s="63"/>
      <c r="G18" s="64">
        <v>1936</v>
      </c>
      <c r="H18" s="64">
        <v>18.68</v>
      </c>
      <c r="I18" s="63"/>
      <c r="J18" s="63"/>
      <c r="K18" s="64">
        <v>1936</v>
      </c>
      <c r="L18" s="64">
        <v>9.94</v>
      </c>
      <c r="M18" s="63"/>
      <c r="N18" s="63"/>
      <c r="O18" s="64">
        <v>1936</v>
      </c>
      <c r="P18" s="64">
        <v>17.64</v>
      </c>
    </row>
    <row r="19" spans="1:16" ht="15" x14ac:dyDescent="0.2">
      <c r="A19" s="64">
        <v>1937</v>
      </c>
      <c r="B19" s="64">
        <v>9.83</v>
      </c>
      <c r="C19" s="64">
        <v>1937</v>
      </c>
      <c r="D19" s="64">
        <v>14.46</v>
      </c>
      <c r="E19" s="63"/>
      <c r="F19" s="63"/>
      <c r="G19" s="64">
        <v>1937</v>
      </c>
      <c r="H19" s="64">
        <v>19.260000000000002</v>
      </c>
      <c r="I19" s="63"/>
      <c r="J19" s="63"/>
      <c r="K19" s="64">
        <v>1937</v>
      </c>
      <c r="L19" s="64"/>
      <c r="M19" s="63"/>
      <c r="N19" s="63"/>
      <c r="O19" s="64">
        <v>1937</v>
      </c>
      <c r="P19" s="64">
        <v>16.45</v>
      </c>
    </row>
    <row r="20" spans="1:16" ht="15" x14ac:dyDescent="0.2">
      <c r="A20" s="64">
        <v>1938</v>
      </c>
      <c r="B20" s="64">
        <v>10.39</v>
      </c>
      <c r="C20" s="64">
        <v>1938</v>
      </c>
      <c r="D20" s="64">
        <v>14.27</v>
      </c>
      <c r="E20" s="63"/>
      <c r="F20" s="63"/>
      <c r="G20" s="64">
        <v>1938</v>
      </c>
      <c r="H20" s="64">
        <v>19.920000000000002</v>
      </c>
      <c r="I20" s="63"/>
      <c r="J20" s="63"/>
      <c r="K20" s="64">
        <v>1938</v>
      </c>
      <c r="L20" s="64"/>
      <c r="M20" s="63"/>
      <c r="N20" s="63"/>
      <c r="O20" s="64">
        <v>1938</v>
      </c>
      <c r="P20" s="64">
        <v>14.73</v>
      </c>
    </row>
    <row r="21" spans="1:16" ht="15" x14ac:dyDescent="0.2">
      <c r="A21" s="64">
        <v>1939</v>
      </c>
      <c r="B21" s="64">
        <v>10.73</v>
      </c>
      <c r="C21" s="64">
        <v>1939</v>
      </c>
      <c r="D21" s="64">
        <v>13.3</v>
      </c>
      <c r="E21" s="63"/>
      <c r="F21" s="63"/>
      <c r="G21" s="64">
        <v>1939</v>
      </c>
      <c r="H21" s="64">
        <v>17.95</v>
      </c>
      <c r="I21" s="63"/>
      <c r="J21" s="63"/>
      <c r="K21" s="64">
        <v>1939</v>
      </c>
      <c r="L21" s="64">
        <v>11.78</v>
      </c>
      <c r="M21" s="63"/>
      <c r="N21" s="63"/>
      <c r="O21" s="64">
        <v>1939</v>
      </c>
      <c r="P21" s="64">
        <v>15.39</v>
      </c>
    </row>
    <row r="22" spans="1:16" ht="15" x14ac:dyDescent="0.2">
      <c r="A22" s="64">
        <v>1940</v>
      </c>
      <c r="B22" s="64">
        <v>10.3</v>
      </c>
      <c r="C22" s="64">
        <v>1940</v>
      </c>
      <c r="D22" s="64">
        <v>13.35</v>
      </c>
      <c r="E22" s="63"/>
      <c r="F22" s="63"/>
      <c r="G22" s="64">
        <v>1940</v>
      </c>
      <c r="H22" s="64">
        <v>16.45</v>
      </c>
      <c r="I22" s="63"/>
      <c r="J22" s="63"/>
      <c r="K22" s="64">
        <v>1940</v>
      </c>
      <c r="L22" s="64"/>
      <c r="M22" s="63"/>
      <c r="N22" s="63"/>
      <c r="O22" s="64">
        <v>1940</v>
      </c>
      <c r="P22" s="64">
        <v>15.73</v>
      </c>
    </row>
    <row r="23" spans="1:16" ht="15" x14ac:dyDescent="0.2">
      <c r="A23" s="64">
        <v>1941</v>
      </c>
      <c r="B23" s="64">
        <v>10.78</v>
      </c>
      <c r="C23" s="64">
        <v>1941</v>
      </c>
      <c r="D23" s="64">
        <v>12.88</v>
      </c>
      <c r="E23" s="63"/>
      <c r="F23" s="63"/>
      <c r="G23" s="64">
        <v>1941</v>
      </c>
      <c r="H23" s="64">
        <v>16.670000000000002</v>
      </c>
      <c r="I23" s="63"/>
      <c r="J23" s="63"/>
      <c r="K23" s="64">
        <v>1941</v>
      </c>
      <c r="L23" s="64"/>
      <c r="M23" s="63"/>
      <c r="N23" s="63"/>
      <c r="O23" s="64">
        <v>1941</v>
      </c>
      <c r="P23" s="64">
        <v>15.01</v>
      </c>
    </row>
    <row r="24" spans="1:16" ht="15" x14ac:dyDescent="0.2">
      <c r="A24" s="64">
        <v>1942</v>
      </c>
      <c r="B24" s="64">
        <v>10.43</v>
      </c>
      <c r="C24" s="64">
        <v>1942</v>
      </c>
      <c r="D24" s="64">
        <v>11.53</v>
      </c>
      <c r="E24" s="63"/>
      <c r="F24" s="63"/>
      <c r="G24" s="64">
        <v>1942</v>
      </c>
      <c r="H24" s="64">
        <v>15.11</v>
      </c>
      <c r="I24" s="63"/>
      <c r="J24" s="63"/>
      <c r="K24" s="64">
        <v>1942</v>
      </c>
      <c r="L24" s="64"/>
      <c r="M24" s="63"/>
      <c r="N24" s="63"/>
      <c r="O24" s="64">
        <v>1942</v>
      </c>
      <c r="P24" s="64">
        <v>12.91</v>
      </c>
    </row>
    <row r="25" spans="1:16" ht="15" x14ac:dyDescent="0.2">
      <c r="A25" s="64">
        <v>1943</v>
      </c>
      <c r="B25" s="64">
        <v>10.45</v>
      </c>
      <c r="C25" s="64">
        <v>1943</v>
      </c>
      <c r="D25" s="64">
        <v>10.130000000000001</v>
      </c>
      <c r="E25" s="63"/>
      <c r="F25" s="63"/>
      <c r="G25" s="64">
        <v>1943</v>
      </c>
      <c r="H25" s="64">
        <v>13.62</v>
      </c>
      <c r="I25" s="63"/>
      <c r="J25" s="63"/>
      <c r="K25" s="64">
        <v>1943</v>
      </c>
      <c r="L25" s="64">
        <v>10.54</v>
      </c>
      <c r="M25" s="63"/>
      <c r="N25" s="63"/>
      <c r="O25" s="64">
        <v>1943</v>
      </c>
      <c r="P25" s="64">
        <v>11.48</v>
      </c>
    </row>
    <row r="26" spans="1:16" ht="15" x14ac:dyDescent="0.2">
      <c r="A26" s="64">
        <v>1944</v>
      </c>
      <c r="B26" s="64">
        <v>9.0299999999999994</v>
      </c>
      <c r="C26" s="64">
        <v>1944</v>
      </c>
      <c r="D26" s="64">
        <v>8.3699999999999992</v>
      </c>
      <c r="E26" s="63"/>
      <c r="F26" s="63"/>
      <c r="G26" s="64">
        <v>1944</v>
      </c>
      <c r="H26" s="64">
        <v>10.74</v>
      </c>
      <c r="I26" s="63"/>
      <c r="J26" s="63"/>
      <c r="K26" s="64">
        <v>1944</v>
      </c>
      <c r="L26" s="64"/>
      <c r="M26" s="63"/>
      <c r="N26" s="63"/>
      <c r="O26" s="64">
        <v>1944</v>
      </c>
      <c r="P26" s="64">
        <v>10.54</v>
      </c>
    </row>
    <row r="27" spans="1:16" ht="15" x14ac:dyDescent="0.2">
      <c r="A27" s="64">
        <v>1945</v>
      </c>
      <c r="B27" s="64">
        <v>8.44</v>
      </c>
      <c r="C27" s="64">
        <v>1945</v>
      </c>
      <c r="D27" s="64">
        <v>7.54</v>
      </c>
      <c r="E27" s="63"/>
      <c r="F27" s="63"/>
      <c r="G27" s="64">
        <v>1945</v>
      </c>
      <c r="H27" s="64">
        <v>6.43</v>
      </c>
      <c r="I27" s="63"/>
      <c r="J27" s="63"/>
      <c r="K27" s="64">
        <v>1945</v>
      </c>
      <c r="L27" s="64">
        <v>10.49</v>
      </c>
      <c r="M27" s="63"/>
      <c r="N27" s="63"/>
      <c r="O27" s="64">
        <v>1945</v>
      </c>
      <c r="P27" s="64">
        <v>11.07</v>
      </c>
    </row>
    <row r="28" spans="1:16" ht="15" x14ac:dyDescent="0.2">
      <c r="A28" s="64">
        <v>1946</v>
      </c>
      <c r="B28" s="64">
        <v>9.51</v>
      </c>
      <c r="C28" s="64">
        <v>1946</v>
      </c>
      <c r="D28" s="64">
        <v>9.2200000000000006</v>
      </c>
      <c r="E28" s="63"/>
      <c r="F28" s="63"/>
      <c r="G28" s="64">
        <v>1946</v>
      </c>
      <c r="H28" s="64"/>
      <c r="I28" s="63"/>
      <c r="J28" s="63"/>
      <c r="K28" s="64">
        <v>1946</v>
      </c>
      <c r="L28" s="64"/>
      <c r="M28" s="63"/>
      <c r="N28" s="63"/>
      <c r="O28" s="64">
        <v>1946</v>
      </c>
      <c r="P28" s="64">
        <v>11.76</v>
      </c>
    </row>
    <row r="29" spans="1:16" ht="15" x14ac:dyDescent="0.2">
      <c r="A29" s="64">
        <v>1947</v>
      </c>
      <c r="B29" s="64">
        <v>10.62</v>
      </c>
      <c r="C29" s="64">
        <v>1947</v>
      </c>
      <c r="D29" s="64">
        <v>9.2200000000000006</v>
      </c>
      <c r="E29" s="63"/>
      <c r="F29" s="63"/>
      <c r="G29" s="64">
        <v>1947</v>
      </c>
      <c r="H29" s="64">
        <v>7.36</v>
      </c>
      <c r="I29" s="64">
        <v>1947</v>
      </c>
      <c r="J29" s="64">
        <v>10.94</v>
      </c>
      <c r="K29" s="64">
        <v>1947</v>
      </c>
      <c r="L29" s="64">
        <v>10.01</v>
      </c>
      <c r="M29" s="63"/>
      <c r="N29" s="63"/>
      <c r="O29" s="64">
        <v>1947</v>
      </c>
      <c r="P29" s="64">
        <v>10.95</v>
      </c>
    </row>
    <row r="30" spans="1:16" ht="15" x14ac:dyDescent="0.2">
      <c r="A30" s="64">
        <v>1948</v>
      </c>
      <c r="B30" s="64">
        <v>10.8</v>
      </c>
      <c r="C30" s="64">
        <v>1948</v>
      </c>
      <c r="D30" s="64">
        <v>8.75</v>
      </c>
      <c r="E30" s="63"/>
      <c r="F30" s="63"/>
      <c r="G30" s="64">
        <v>1948</v>
      </c>
      <c r="H30" s="64">
        <v>7.79</v>
      </c>
      <c r="I30" s="64">
        <v>1948</v>
      </c>
      <c r="J30" s="64">
        <v>10.93</v>
      </c>
      <c r="K30" s="64">
        <v>1948</v>
      </c>
      <c r="L30" s="64"/>
      <c r="M30" s="63"/>
      <c r="N30" s="63"/>
      <c r="O30" s="64">
        <v>1948</v>
      </c>
      <c r="P30" s="64">
        <v>11.27</v>
      </c>
    </row>
    <row r="31" spans="1:16" ht="15" x14ac:dyDescent="0.2">
      <c r="A31" s="64">
        <v>1949</v>
      </c>
      <c r="B31" s="64">
        <v>11.26</v>
      </c>
      <c r="C31" s="64">
        <v>1949</v>
      </c>
      <c r="D31" s="64">
        <v>9.01</v>
      </c>
      <c r="E31" s="63"/>
      <c r="F31" s="63"/>
      <c r="G31" s="64">
        <v>1949</v>
      </c>
      <c r="H31" s="64">
        <v>7.89</v>
      </c>
      <c r="I31" s="64">
        <v>1949</v>
      </c>
      <c r="J31" s="64">
        <v>10.38</v>
      </c>
      <c r="K31" s="64">
        <v>1949</v>
      </c>
      <c r="L31" s="64">
        <v>9.8800000000000008</v>
      </c>
      <c r="M31" s="63"/>
      <c r="N31" s="63"/>
      <c r="O31" s="64">
        <v>1949</v>
      </c>
      <c r="P31" s="64">
        <v>10.95</v>
      </c>
    </row>
    <row r="32" spans="1:16" ht="15" x14ac:dyDescent="0.2">
      <c r="A32" s="64">
        <v>1950</v>
      </c>
      <c r="B32" s="64">
        <v>14.13</v>
      </c>
      <c r="C32" s="64">
        <v>1950</v>
      </c>
      <c r="D32" s="64">
        <v>8.98</v>
      </c>
      <c r="E32" s="63"/>
      <c r="F32" s="63"/>
      <c r="G32" s="64">
        <v>1950</v>
      </c>
      <c r="H32" s="64">
        <v>7.69</v>
      </c>
      <c r="I32" s="64">
        <v>1950</v>
      </c>
      <c r="J32" s="64">
        <v>12.74</v>
      </c>
      <c r="K32" s="64">
        <v>1950</v>
      </c>
      <c r="L32" s="64"/>
      <c r="M32" s="63"/>
      <c r="N32" s="63"/>
      <c r="O32" s="64">
        <v>1950</v>
      </c>
      <c r="P32" s="64">
        <v>11.36</v>
      </c>
    </row>
    <row r="33" spans="1:16" ht="15" x14ac:dyDescent="0.2">
      <c r="A33" s="64">
        <v>1951</v>
      </c>
      <c r="B33" s="64">
        <v>9.08</v>
      </c>
      <c r="C33" s="64">
        <v>1951</v>
      </c>
      <c r="D33" s="64">
        <v>9</v>
      </c>
      <c r="E33" s="63"/>
      <c r="F33" s="63"/>
      <c r="G33" s="64">
        <v>1951</v>
      </c>
      <c r="H33" s="64">
        <v>7.28</v>
      </c>
      <c r="I33" s="64">
        <v>1951</v>
      </c>
      <c r="J33" s="64">
        <v>14.79</v>
      </c>
      <c r="K33" s="64">
        <v>1951</v>
      </c>
      <c r="L33" s="64">
        <v>9.91</v>
      </c>
      <c r="M33" s="63"/>
      <c r="N33" s="63"/>
      <c r="O33" s="64">
        <v>1951</v>
      </c>
      <c r="P33" s="64">
        <v>10.52</v>
      </c>
    </row>
    <row r="34" spans="1:16" ht="15" x14ac:dyDescent="0.2">
      <c r="A34" s="64">
        <v>1952</v>
      </c>
      <c r="B34" s="64">
        <v>8.99</v>
      </c>
      <c r="C34" s="64">
        <v>1952</v>
      </c>
      <c r="D34" s="64">
        <v>9.16</v>
      </c>
      <c r="E34" s="63"/>
      <c r="F34" s="63"/>
      <c r="G34" s="64">
        <v>1952</v>
      </c>
      <c r="H34" s="64">
        <v>7.85</v>
      </c>
      <c r="I34" s="64">
        <v>1952</v>
      </c>
      <c r="J34" s="64">
        <v>13.8</v>
      </c>
      <c r="K34" s="64">
        <v>1952</v>
      </c>
      <c r="L34" s="64"/>
      <c r="M34" s="63"/>
      <c r="N34" s="63"/>
      <c r="O34" s="64">
        <v>1952</v>
      </c>
      <c r="P34" s="64">
        <v>9.76</v>
      </c>
    </row>
    <row r="35" spans="1:16" ht="15" x14ac:dyDescent="0.2">
      <c r="A35" s="64">
        <v>1953</v>
      </c>
      <c r="B35" s="64">
        <v>8.7100000000000009</v>
      </c>
      <c r="C35" s="64">
        <v>1953</v>
      </c>
      <c r="D35" s="64">
        <v>9</v>
      </c>
      <c r="E35" s="63"/>
      <c r="F35" s="63"/>
      <c r="G35" s="64">
        <v>1953</v>
      </c>
      <c r="H35" s="64">
        <v>7.46</v>
      </c>
      <c r="I35" s="64">
        <v>1953</v>
      </c>
      <c r="J35" s="64">
        <v>12.49</v>
      </c>
      <c r="K35" s="64">
        <v>1953</v>
      </c>
      <c r="L35" s="64">
        <v>9.7799999999999994</v>
      </c>
      <c r="M35" s="63"/>
      <c r="N35" s="63"/>
      <c r="O35" s="64">
        <v>1953</v>
      </c>
      <c r="P35" s="64">
        <v>9.08</v>
      </c>
    </row>
    <row r="36" spans="1:16" ht="15" x14ac:dyDescent="0.2">
      <c r="A36" s="64">
        <v>1954</v>
      </c>
      <c r="B36" s="64">
        <v>8.06</v>
      </c>
      <c r="C36" s="64">
        <v>1954</v>
      </c>
      <c r="D36" s="64">
        <v>9.14</v>
      </c>
      <c r="E36" s="63"/>
      <c r="F36" s="63"/>
      <c r="G36" s="64">
        <v>1954</v>
      </c>
      <c r="H36" s="64">
        <v>7.2</v>
      </c>
      <c r="I36" s="64">
        <v>1954</v>
      </c>
      <c r="J36" s="64">
        <v>12.39</v>
      </c>
      <c r="K36" s="64">
        <v>1954</v>
      </c>
      <c r="L36" s="64"/>
      <c r="M36" s="63"/>
      <c r="N36" s="63"/>
      <c r="O36" s="64">
        <v>1954</v>
      </c>
      <c r="P36" s="64">
        <v>9.39</v>
      </c>
    </row>
    <row r="37" spans="1:16" ht="15" x14ac:dyDescent="0.2">
      <c r="A37" s="64">
        <v>1955</v>
      </c>
      <c r="B37" s="64">
        <v>7.54</v>
      </c>
      <c r="C37" s="64">
        <v>1955</v>
      </c>
      <c r="D37" s="64">
        <v>9.33</v>
      </c>
      <c r="E37" s="63"/>
      <c r="F37" s="63"/>
      <c r="G37" s="64">
        <v>1955</v>
      </c>
      <c r="H37" s="64">
        <v>6.91</v>
      </c>
      <c r="I37" s="64">
        <v>1955</v>
      </c>
      <c r="J37" s="64"/>
      <c r="K37" s="64">
        <v>1955</v>
      </c>
      <c r="L37" s="64">
        <v>9.7799999999999994</v>
      </c>
      <c r="M37" s="63"/>
      <c r="N37" s="63"/>
      <c r="O37" s="64">
        <v>1955</v>
      </c>
      <c r="P37" s="64">
        <v>9.18</v>
      </c>
    </row>
    <row r="38" spans="1:16" ht="15" x14ac:dyDescent="0.2">
      <c r="A38" s="64">
        <v>1956</v>
      </c>
      <c r="B38" s="64">
        <v>7.91</v>
      </c>
      <c r="C38" s="64">
        <v>1956</v>
      </c>
      <c r="D38" s="64">
        <v>9.3699999999999992</v>
      </c>
      <c r="E38" s="63"/>
      <c r="F38" s="63"/>
      <c r="G38" s="64">
        <v>1956</v>
      </c>
      <c r="H38" s="64">
        <v>7.37</v>
      </c>
      <c r="I38" s="64">
        <v>1956</v>
      </c>
      <c r="J38" s="64">
        <v>12.42</v>
      </c>
      <c r="K38" s="64">
        <v>1956</v>
      </c>
      <c r="L38" s="64"/>
      <c r="M38" s="63"/>
      <c r="N38" s="63"/>
      <c r="O38" s="64">
        <v>1956</v>
      </c>
      <c r="P38" s="64">
        <v>9.09</v>
      </c>
    </row>
    <row r="39" spans="1:16" ht="15" x14ac:dyDescent="0.2">
      <c r="A39" s="64">
        <v>1957</v>
      </c>
      <c r="B39" s="64">
        <v>7.04</v>
      </c>
      <c r="C39" s="64">
        <v>1957</v>
      </c>
      <c r="D39" s="64">
        <v>9.3699999999999992</v>
      </c>
      <c r="E39" s="63"/>
      <c r="F39" s="63"/>
      <c r="G39" s="64">
        <v>1957</v>
      </c>
      <c r="H39" s="64">
        <v>7.68</v>
      </c>
      <c r="I39" s="64">
        <v>1957</v>
      </c>
      <c r="J39" s="64">
        <v>12.29</v>
      </c>
      <c r="K39" s="64">
        <v>1957</v>
      </c>
      <c r="L39" s="64">
        <v>10.11</v>
      </c>
      <c r="M39" s="63"/>
      <c r="N39" s="63"/>
      <c r="O39" s="64">
        <v>1957</v>
      </c>
      <c r="P39" s="64">
        <v>8.98</v>
      </c>
    </row>
    <row r="40" spans="1:16" ht="15" x14ac:dyDescent="0.2">
      <c r="A40" s="64">
        <v>1958</v>
      </c>
      <c r="B40" s="64">
        <v>7.44</v>
      </c>
      <c r="C40" s="64">
        <v>1958</v>
      </c>
      <c r="D40" s="64">
        <v>9.01</v>
      </c>
      <c r="E40" s="63"/>
      <c r="F40" s="63"/>
      <c r="G40" s="64">
        <v>1958</v>
      </c>
      <c r="H40" s="64">
        <v>7.74</v>
      </c>
      <c r="I40" s="64">
        <v>1958</v>
      </c>
      <c r="J40" s="64">
        <v>11.7</v>
      </c>
      <c r="K40" s="64">
        <v>1958</v>
      </c>
      <c r="L40" s="64"/>
      <c r="M40" s="63"/>
      <c r="N40" s="63"/>
      <c r="O40" s="64">
        <v>1958</v>
      </c>
      <c r="P40" s="64">
        <v>8.83</v>
      </c>
    </row>
    <row r="41" spans="1:16" ht="15" x14ac:dyDescent="0.2">
      <c r="A41" s="64">
        <v>1959</v>
      </c>
      <c r="B41" s="64">
        <v>7.39</v>
      </c>
      <c r="C41" s="64">
        <v>1959</v>
      </c>
      <c r="D41" s="64">
        <v>9.4600000000000009</v>
      </c>
      <c r="E41" s="63"/>
      <c r="F41" s="63"/>
      <c r="G41" s="64">
        <v>1959</v>
      </c>
      <c r="H41" s="64">
        <v>7.97</v>
      </c>
      <c r="I41" s="64">
        <v>1959</v>
      </c>
      <c r="J41" s="64">
        <v>13.05</v>
      </c>
      <c r="K41" s="64">
        <v>1959</v>
      </c>
      <c r="L41" s="64">
        <v>10.54</v>
      </c>
      <c r="M41" s="63"/>
      <c r="N41" s="63"/>
      <c r="O41" s="64">
        <v>1959</v>
      </c>
      <c r="P41" s="64">
        <v>8.75</v>
      </c>
    </row>
    <row r="42" spans="1:16" ht="15" x14ac:dyDescent="0.2">
      <c r="A42" s="64">
        <v>1960</v>
      </c>
      <c r="B42" s="64">
        <v>7.09</v>
      </c>
      <c r="C42" s="64">
        <v>1960</v>
      </c>
      <c r="D42" s="64">
        <v>9.7100000000000009</v>
      </c>
      <c r="E42" s="63"/>
      <c r="F42" s="63"/>
      <c r="G42" s="64">
        <v>1960</v>
      </c>
      <c r="H42" s="64">
        <v>8.17</v>
      </c>
      <c r="I42" s="64">
        <v>1960</v>
      </c>
      <c r="J42" s="64">
        <v>10.97</v>
      </c>
      <c r="K42" s="64">
        <v>1960</v>
      </c>
      <c r="L42" s="64"/>
      <c r="M42" s="63"/>
      <c r="N42" s="63"/>
      <c r="O42" s="64">
        <v>1960</v>
      </c>
      <c r="P42" s="64">
        <v>8.36</v>
      </c>
    </row>
    <row r="43" spans="1:16" ht="15" x14ac:dyDescent="0.2">
      <c r="A43" s="64">
        <v>1961</v>
      </c>
      <c r="B43" s="64">
        <v>7.1</v>
      </c>
      <c r="C43" s="64">
        <v>1961</v>
      </c>
      <c r="D43" s="64">
        <v>9.8800000000000008</v>
      </c>
      <c r="E43" s="63"/>
      <c r="F43" s="63"/>
      <c r="G43" s="64">
        <v>1961</v>
      </c>
      <c r="H43" s="64">
        <v>8.44</v>
      </c>
      <c r="I43" s="64">
        <v>1961</v>
      </c>
      <c r="J43" s="64">
        <v>11.19</v>
      </c>
      <c r="K43" s="64">
        <v>1961</v>
      </c>
      <c r="L43" s="64">
        <v>10.87</v>
      </c>
      <c r="M43" s="63"/>
      <c r="N43" s="63"/>
      <c r="O43" s="64">
        <v>1961</v>
      </c>
      <c r="P43" s="64">
        <v>8.34</v>
      </c>
    </row>
    <row r="44" spans="1:16" ht="15" x14ac:dyDescent="0.2">
      <c r="A44" s="64">
        <v>1962</v>
      </c>
      <c r="B44" s="64">
        <v>7.23</v>
      </c>
      <c r="C44" s="64">
        <v>1962</v>
      </c>
      <c r="D44" s="64">
        <v>9.4600000000000009</v>
      </c>
      <c r="E44" s="63"/>
      <c r="F44" s="63"/>
      <c r="G44" s="64">
        <v>1962</v>
      </c>
      <c r="H44" s="64">
        <v>8.68</v>
      </c>
      <c r="I44" s="64">
        <v>1962</v>
      </c>
      <c r="J44" s="64">
        <v>11.07</v>
      </c>
      <c r="K44" s="64">
        <v>1962</v>
      </c>
      <c r="L44" s="64"/>
      <c r="M44" s="63"/>
      <c r="N44" s="63"/>
      <c r="O44" s="64">
        <v>1962</v>
      </c>
      <c r="P44" s="64">
        <v>8.27</v>
      </c>
    </row>
    <row r="45" spans="1:16" ht="15" x14ac:dyDescent="0.2">
      <c r="A45" s="64">
        <v>1963</v>
      </c>
      <c r="B45" s="64">
        <v>7.36</v>
      </c>
      <c r="C45" s="64">
        <v>1963</v>
      </c>
      <c r="D45" s="64">
        <v>9.43</v>
      </c>
      <c r="E45" s="63"/>
      <c r="F45" s="63"/>
      <c r="G45" s="64">
        <v>1963</v>
      </c>
      <c r="H45" s="64">
        <v>8.5</v>
      </c>
      <c r="I45" s="64">
        <v>1963</v>
      </c>
      <c r="J45" s="64">
        <v>10.93</v>
      </c>
      <c r="K45" s="64">
        <v>1963</v>
      </c>
      <c r="L45" s="64">
        <v>10.91</v>
      </c>
      <c r="M45" s="63"/>
      <c r="N45" s="63"/>
      <c r="O45" s="64">
        <v>1963</v>
      </c>
      <c r="P45" s="64">
        <v>8.16</v>
      </c>
    </row>
    <row r="46" spans="1:16" ht="15" x14ac:dyDescent="0.2">
      <c r="A46" s="64">
        <v>1964</v>
      </c>
      <c r="B46" s="64">
        <v>6.84</v>
      </c>
      <c r="C46" s="64">
        <v>1964</v>
      </c>
      <c r="D46" s="64">
        <v>9.56</v>
      </c>
      <c r="E46" s="63"/>
      <c r="F46" s="63"/>
      <c r="G46" s="64">
        <v>1964</v>
      </c>
      <c r="H46" s="64">
        <v>8.33</v>
      </c>
      <c r="I46" s="64">
        <v>1964</v>
      </c>
      <c r="J46" s="64">
        <v>12.62</v>
      </c>
      <c r="K46" s="64">
        <v>1964</v>
      </c>
      <c r="L46" s="64"/>
      <c r="M46" s="63"/>
      <c r="N46" s="63"/>
      <c r="O46" s="64">
        <v>1964</v>
      </c>
      <c r="P46" s="64">
        <v>8.02</v>
      </c>
    </row>
    <row r="47" spans="1:16" ht="15" x14ac:dyDescent="0.2">
      <c r="A47" s="64">
        <v>1965</v>
      </c>
      <c r="B47" s="64">
        <v>6.69</v>
      </c>
      <c r="C47" s="64">
        <v>1965</v>
      </c>
      <c r="D47" s="64">
        <v>9.58</v>
      </c>
      <c r="E47" s="63"/>
      <c r="F47" s="63"/>
      <c r="G47" s="64">
        <v>1965</v>
      </c>
      <c r="H47" s="64">
        <v>7.91</v>
      </c>
      <c r="I47" s="64">
        <v>1965</v>
      </c>
      <c r="J47" s="64">
        <v>10.91</v>
      </c>
      <c r="K47" s="64">
        <v>1965</v>
      </c>
      <c r="L47" s="64">
        <v>10.67</v>
      </c>
      <c r="M47" s="63"/>
      <c r="N47" s="63"/>
      <c r="O47" s="64">
        <v>1965</v>
      </c>
      <c r="P47" s="64">
        <v>8.07</v>
      </c>
    </row>
    <row r="48" spans="1:16" ht="15" x14ac:dyDescent="0.2">
      <c r="A48" s="64">
        <v>1966</v>
      </c>
      <c r="B48" s="64">
        <v>6.47</v>
      </c>
      <c r="C48" s="64">
        <v>1966</v>
      </c>
      <c r="D48" s="64">
        <v>9.36</v>
      </c>
      <c r="E48" s="63"/>
      <c r="F48" s="63"/>
      <c r="G48" s="64">
        <v>1966</v>
      </c>
      <c r="H48" s="64">
        <v>7.62</v>
      </c>
      <c r="I48" s="64">
        <v>1966</v>
      </c>
      <c r="J48" s="64">
        <v>10.36</v>
      </c>
      <c r="K48" s="64">
        <v>1966</v>
      </c>
      <c r="L48" s="64"/>
      <c r="M48" s="63"/>
      <c r="N48" s="63"/>
      <c r="O48" s="64">
        <v>1966</v>
      </c>
      <c r="P48" s="64">
        <v>8.3699999999999992</v>
      </c>
    </row>
    <row r="49" spans="1:16" ht="15" x14ac:dyDescent="0.2">
      <c r="A49" s="64">
        <v>1967</v>
      </c>
      <c r="B49" s="64">
        <v>6.58</v>
      </c>
      <c r="C49" s="64">
        <v>1967</v>
      </c>
      <c r="D49" s="64">
        <v>9.36</v>
      </c>
      <c r="E49" s="63"/>
      <c r="F49" s="63"/>
      <c r="G49" s="64">
        <v>1967</v>
      </c>
      <c r="H49" s="64">
        <v>7.63</v>
      </c>
      <c r="I49" s="64">
        <v>1967</v>
      </c>
      <c r="J49" s="64">
        <v>10.23</v>
      </c>
      <c r="K49" s="64">
        <v>1967</v>
      </c>
      <c r="L49" s="64">
        <v>10.86</v>
      </c>
      <c r="M49" s="63"/>
      <c r="N49" s="63"/>
      <c r="O49" s="64">
        <v>1967</v>
      </c>
      <c r="P49" s="64">
        <v>8.43</v>
      </c>
    </row>
    <row r="50" spans="1:16" ht="15" x14ac:dyDescent="0.2">
      <c r="A50" s="64">
        <v>1968</v>
      </c>
      <c r="B50" s="64">
        <v>6.38</v>
      </c>
      <c r="C50" s="64">
        <v>1968</v>
      </c>
      <c r="D50" s="64">
        <v>8.77</v>
      </c>
      <c r="E50" s="63"/>
      <c r="F50" s="63"/>
      <c r="G50" s="64">
        <v>1968</v>
      </c>
      <c r="H50" s="64">
        <v>7.56</v>
      </c>
      <c r="I50" s="64">
        <v>1968</v>
      </c>
      <c r="J50" s="64">
        <v>10.63</v>
      </c>
      <c r="K50" s="64">
        <v>1968</v>
      </c>
      <c r="L50" s="64"/>
      <c r="M50" s="63"/>
      <c r="N50" s="63"/>
      <c r="O50" s="64">
        <v>1968</v>
      </c>
      <c r="P50" s="64">
        <v>8.35</v>
      </c>
    </row>
    <row r="51" spans="1:16" ht="15" x14ac:dyDescent="0.2">
      <c r="A51" s="64">
        <v>1969</v>
      </c>
      <c r="B51" s="64">
        <v>6.25</v>
      </c>
      <c r="C51" s="64">
        <v>1969</v>
      </c>
      <c r="D51" s="64">
        <v>8.5500000000000007</v>
      </c>
      <c r="E51" s="63"/>
      <c r="F51" s="63"/>
      <c r="G51" s="64">
        <v>1969</v>
      </c>
      <c r="H51" s="64">
        <v>8.01</v>
      </c>
      <c r="I51" s="64">
        <v>1969</v>
      </c>
      <c r="J51" s="64">
        <v>10.18</v>
      </c>
      <c r="K51" s="64">
        <v>1969</v>
      </c>
      <c r="L51" s="64">
        <v>11</v>
      </c>
      <c r="M51" s="63"/>
      <c r="N51" s="63"/>
      <c r="O51" s="64">
        <v>1969</v>
      </c>
      <c r="P51" s="64">
        <v>8.02</v>
      </c>
    </row>
    <row r="52" spans="1:16" ht="15" x14ac:dyDescent="0.2">
      <c r="A52" s="64">
        <v>1970</v>
      </c>
      <c r="B52" s="64">
        <v>5.92</v>
      </c>
      <c r="C52" s="64">
        <v>1970</v>
      </c>
      <c r="D52" s="64">
        <v>8.33</v>
      </c>
      <c r="E52" s="63"/>
      <c r="F52" s="63"/>
      <c r="G52" s="64">
        <v>1970</v>
      </c>
      <c r="H52" s="64">
        <v>8.19</v>
      </c>
      <c r="I52" s="64">
        <v>1970</v>
      </c>
      <c r="J52" s="64">
        <v>10.77</v>
      </c>
      <c r="K52" s="64">
        <v>1970</v>
      </c>
      <c r="L52" s="64"/>
      <c r="M52" s="63"/>
      <c r="N52" s="63"/>
      <c r="O52" s="64">
        <v>1970</v>
      </c>
      <c r="P52" s="64">
        <v>7.8</v>
      </c>
    </row>
    <row r="53" spans="1:16" ht="15" x14ac:dyDescent="0.2">
      <c r="A53" s="64">
        <v>1971</v>
      </c>
      <c r="B53" s="64">
        <v>5.92</v>
      </c>
      <c r="C53" s="64">
        <v>1971</v>
      </c>
      <c r="D53" s="64">
        <v>8.4700000000000006</v>
      </c>
      <c r="E53" s="63"/>
      <c r="F53" s="63"/>
      <c r="G53" s="64">
        <v>1971</v>
      </c>
      <c r="H53" s="64">
        <v>8.42</v>
      </c>
      <c r="I53" s="64">
        <v>1971</v>
      </c>
      <c r="J53" s="64">
        <v>10.57</v>
      </c>
      <c r="K53" s="64">
        <v>1971</v>
      </c>
      <c r="L53" s="64">
        <v>10.81</v>
      </c>
      <c r="M53" s="63"/>
      <c r="N53" s="63"/>
      <c r="O53" s="64">
        <v>1971</v>
      </c>
      <c r="P53" s="64">
        <v>7.79</v>
      </c>
    </row>
    <row r="54" spans="1:16" ht="15" x14ac:dyDescent="0.2">
      <c r="A54" s="64">
        <v>1972</v>
      </c>
      <c r="B54" s="64">
        <v>6.06</v>
      </c>
      <c r="C54" s="64">
        <v>1972</v>
      </c>
      <c r="D54" s="64">
        <v>8.52</v>
      </c>
      <c r="E54" s="63"/>
      <c r="F54" s="63"/>
      <c r="G54" s="64">
        <v>1972</v>
      </c>
      <c r="H54" s="64">
        <v>8.1</v>
      </c>
      <c r="I54" s="64">
        <v>1972</v>
      </c>
      <c r="J54" s="64">
        <v>10.8</v>
      </c>
      <c r="K54" s="64">
        <v>1972</v>
      </c>
      <c r="L54" s="64"/>
      <c r="M54" s="63"/>
      <c r="N54" s="63"/>
      <c r="O54" s="64">
        <v>1972</v>
      </c>
      <c r="P54" s="64">
        <v>7.75</v>
      </c>
    </row>
    <row r="55" spans="1:16" ht="15" x14ac:dyDescent="0.2">
      <c r="A55" s="64">
        <v>1973</v>
      </c>
      <c r="B55" s="64">
        <v>5.67</v>
      </c>
      <c r="C55" s="64">
        <v>1973</v>
      </c>
      <c r="D55" s="64">
        <v>8.8699999999999992</v>
      </c>
      <c r="E55" s="63"/>
      <c r="F55" s="63"/>
      <c r="G55" s="64">
        <v>1973</v>
      </c>
      <c r="H55" s="64">
        <v>7.62</v>
      </c>
      <c r="I55" s="64">
        <v>1973</v>
      </c>
      <c r="J55" s="64">
        <v>11.15</v>
      </c>
      <c r="K55" s="64">
        <v>1973</v>
      </c>
      <c r="L55" s="64">
        <v>9.77</v>
      </c>
      <c r="M55" s="63"/>
      <c r="N55" s="63"/>
      <c r="O55" s="64">
        <v>1973</v>
      </c>
      <c r="P55" s="64">
        <v>7.74</v>
      </c>
    </row>
    <row r="56" spans="1:16" ht="15" x14ac:dyDescent="0.2">
      <c r="A56" s="64">
        <v>1974</v>
      </c>
      <c r="B56" s="64">
        <v>5.22</v>
      </c>
      <c r="C56" s="64">
        <v>1974</v>
      </c>
      <c r="D56" s="64">
        <v>8.5</v>
      </c>
      <c r="E56" s="64">
        <v>1974</v>
      </c>
      <c r="F56" s="64">
        <v>7.46</v>
      </c>
      <c r="G56" s="64">
        <v>1974</v>
      </c>
      <c r="H56" s="64">
        <v>7.2</v>
      </c>
      <c r="I56" s="64">
        <v>1974</v>
      </c>
      <c r="J56" s="64">
        <v>10.46</v>
      </c>
      <c r="K56" s="64">
        <v>1974</v>
      </c>
      <c r="L56" s="64"/>
      <c r="M56" s="63"/>
      <c r="N56" s="63"/>
      <c r="O56" s="64">
        <v>1974</v>
      </c>
      <c r="P56" s="64">
        <v>8.1199999999999992</v>
      </c>
    </row>
    <row r="57" spans="1:16" ht="15" x14ac:dyDescent="0.2">
      <c r="A57" s="64">
        <v>1975</v>
      </c>
      <c r="B57" s="64">
        <v>5.13</v>
      </c>
      <c r="C57" s="64">
        <v>1975</v>
      </c>
      <c r="D57" s="64">
        <v>8.48</v>
      </c>
      <c r="E57" s="64">
        <v>1975</v>
      </c>
      <c r="F57" s="64">
        <v>7.24</v>
      </c>
      <c r="G57" s="64">
        <v>1975</v>
      </c>
      <c r="H57" s="64">
        <v>7.08</v>
      </c>
      <c r="I57" s="64">
        <v>1975</v>
      </c>
      <c r="J57" s="64">
        <v>10.57</v>
      </c>
      <c r="K57" s="64">
        <v>1975</v>
      </c>
      <c r="L57" s="64">
        <v>8.7899999999999991</v>
      </c>
      <c r="M57" s="63"/>
      <c r="N57" s="63"/>
      <c r="O57" s="64">
        <v>1975</v>
      </c>
      <c r="P57" s="64">
        <v>8.01</v>
      </c>
    </row>
    <row r="58" spans="1:16" ht="15" x14ac:dyDescent="0.2">
      <c r="A58" s="64">
        <v>1976</v>
      </c>
      <c r="B58" s="64">
        <v>4.99</v>
      </c>
      <c r="C58" s="64">
        <v>1976</v>
      </c>
      <c r="D58" s="64">
        <v>8.44</v>
      </c>
      <c r="E58" s="64">
        <v>1976</v>
      </c>
      <c r="F58" s="64">
        <v>7.1</v>
      </c>
      <c r="G58" s="64">
        <v>1976</v>
      </c>
      <c r="H58" s="64">
        <v>6.81</v>
      </c>
      <c r="I58" s="64">
        <v>1976</v>
      </c>
      <c r="J58" s="64">
        <v>10.41</v>
      </c>
      <c r="K58" s="64">
        <v>1976</v>
      </c>
      <c r="L58" s="64"/>
      <c r="M58" s="63"/>
      <c r="N58" s="63"/>
      <c r="O58" s="64">
        <v>1976</v>
      </c>
      <c r="P58" s="64">
        <v>7.89</v>
      </c>
    </row>
    <row r="59" spans="1:16" ht="15" x14ac:dyDescent="0.2">
      <c r="A59" s="64">
        <v>1977</v>
      </c>
      <c r="B59" s="64">
        <v>4.92</v>
      </c>
      <c r="C59" s="64">
        <v>1977</v>
      </c>
      <c r="D59" s="64">
        <v>7.79</v>
      </c>
      <c r="E59" s="64">
        <v>1977</v>
      </c>
      <c r="F59" s="64">
        <v>6.8</v>
      </c>
      <c r="G59" s="64">
        <v>1977</v>
      </c>
      <c r="H59" s="64">
        <v>6.77</v>
      </c>
      <c r="I59" s="64">
        <v>1977</v>
      </c>
      <c r="J59" s="64">
        <v>10.02</v>
      </c>
      <c r="K59" s="64">
        <v>1977</v>
      </c>
      <c r="L59" s="64">
        <v>8.49</v>
      </c>
      <c r="M59" s="64">
        <v>1977</v>
      </c>
      <c r="N59" s="64">
        <v>6.52</v>
      </c>
      <c r="O59" s="64">
        <v>1977</v>
      </c>
      <c r="P59" s="64">
        <v>7.9</v>
      </c>
    </row>
    <row r="60" spans="1:16" ht="15" x14ac:dyDescent="0.2">
      <c r="A60" s="64">
        <v>1978</v>
      </c>
      <c r="B60" s="64">
        <v>4.87</v>
      </c>
      <c r="C60" s="64">
        <v>1978</v>
      </c>
      <c r="D60" s="64">
        <v>7.8</v>
      </c>
      <c r="E60" s="64">
        <v>1978</v>
      </c>
      <c r="F60" s="64">
        <v>6.71</v>
      </c>
      <c r="G60" s="64">
        <v>1978</v>
      </c>
      <c r="H60" s="64">
        <v>6.96</v>
      </c>
      <c r="I60" s="64">
        <v>1978</v>
      </c>
      <c r="J60" s="64">
        <v>10.3</v>
      </c>
      <c r="K60" s="64">
        <v>1978</v>
      </c>
      <c r="L60" s="64"/>
      <c r="M60" s="64">
        <v>1978</v>
      </c>
      <c r="N60" s="64">
        <v>6.55</v>
      </c>
      <c r="O60" s="64">
        <v>1978</v>
      </c>
      <c r="P60" s="64">
        <v>7.95</v>
      </c>
    </row>
    <row r="61" spans="1:16" ht="15" x14ac:dyDescent="0.2">
      <c r="A61" s="64">
        <v>1979</v>
      </c>
      <c r="B61" s="64">
        <v>4.83</v>
      </c>
      <c r="C61" s="64">
        <v>1979</v>
      </c>
      <c r="D61" s="64">
        <v>7.82</v>
      </c>
      <c r="E61" s="64">
        <v>1979</v>
      </c>
      <c r="F61" s="64">
        <v>6.83</v>
      </c>
      <c r="G61" s="64">
        <v>1979</v>
      </c>
      <c r="H61" s="64">
        <v>7.25</v>
      </c>
      <c r="I61" s="64">
        <v>1979</v>
      </c>
      <c r="J61" s="64">
        <v>11.15</v>
      </c>
      <c r="K61" s="64">
        <v>1979</v>
      </c>
      <c r="L61" s="64">
        <v>8.4</v>
      </c>
      <c r="M61" s="64">
        <v>1979</v>
      </c>
      <c r="N61" s="64">
        <v>6.24</v>
      </c>
      <c r="O61" s="64">
        <v>1979</v>
      </c>
      <c r="P61" s="64">
        <v>8.0299999999999994</v>
      </c>
    </row>
    <row r="62" spans="1:16" ht="15" x14ac:dyDescent="0.2">
      <c r="A62" s="64">
        <v>1980</v>
      </c>
      <c r="B62" s="64">
        <v>4.79</v>
      </c>
      <c r="C62" s="64">
        <v>1980</v>
      </c>
      <c r="D62" s="64">
        <v>7.63</v>
      </c>
      <c r="E62" s="64">
        <v>1980</v>
      </c>
      <c r="F62" s="64">
        <v>6.9</v>
      </c>
      <c r="G62" s="64">
        <v>1980</v>
      </c>
      <c r="H62" s="64">
        <v>7.16</v>
      </c>
      <c r="I62" s="64">
        <v>1980</v>
      </c>
      <c r="J62" s="64">
        <v>10.59</v>
      </c>
      <c r="K62" s="64">
        <v>1980</v>
      </c>
      <c r="L62" s="64"/>
      <c r="M62" s="64">
        <v>1980</v>
      </c>
      <c r="N62" s="64">
        <v>6.03</v>
      </c>
      <c r="O62" s="64">
        <v>1980</v>
      </c>
      <c r="P62" s="64">
        <v>8.18</v>
      </c>
    </row>
    <row r="63" spans="1:16" ht="15" x14ac:dyDescent="0.2">
      <c r="A63" s="64">
        <v>1981</v>
      </c>
      <c r="B63" s="64">
        <v>4.6100000000000003</v>
      </c>
      <c r="C63" s="64">
        <v>1981</v>
      </c>
      <c r="D63" s="64">
        <v>7.55</v>
      </c>
      <c r="E63" s="64">
        <v>1981</v>
      </c>
      <c r="F63" s="64">
        <v>6.47</v>
      </c>
      <c r="G63" s="64">
        <v>1981</v>
      </c>
      <c r="H63" s="64">
        <v>7.11</v>
      </c>
      <c r="I63" s="64">
        <v>1981</v>
      </c>
      <c r="J63" s="64">
        <v>10.6</v>
      </c>
      <c r="K63" s="64">
        <v>1981</v>
      </c>
      <c r="L63" s="64">
        <v>8.4</v>
      </c>
      <c r="M63" s="64">
        <v>1981</v>
      </c>
      <c r="N63" s="64">
        <v>5.93</v>
      </c>
      <c r="O63" s="64">
        <v>1981</v>
      </c>
      <c r="P63" s="64">
        <v>8.0299999999999994</v>
      </c>
    </row>
    <row r="64" spans="1:16" ht="15" x14ac:dyDescent="0.2">
      <c r="A64" s="64">
        <v>1982</v>
      </c>
      <c r="B64" s="64">
        <v>4.67</v>
      </c>
      <c r="C64" s="64">
        <v>1982</v>
      </c>
      <c r="D64" s="64">
        <v>7.07</v>
      </c>
      <c r="E64" s="64">
        <v>1982</v>
      </c>
      <c r="F64" s="64">
        <v>6.4</v>
      </c>
      <c r="G64" s="64">
        <v>1982</v>
      </c>
      <c r="H64" s="64">
        <v>7.02</v>
      </c>
      <c r="I64" s="64">
        <v>1982</v>
      </c>
      <c r="J64" s="64">
        <v>10.79</v>
      </c>
      <c r="K64" s="64">
        <v>1982</v>
      </c>
      <c r="L64" s="64"/>
      <c r="M64" s="64">
        <v>1982</v>
      </c>
      <c r="N64" s="64">
        <v>6.2</v>
      </c>
      <c r="O64" s="64">
        <v>1982</v>
      </c>
      <c r="P64" s="64">
        <v>8.39</v>
      </c>
    </row>
    <row r="65" spans="1:16" ht="15" x14ac:dyDescent="0.2">
      <c r="A65" s="64">
        <v>1983</v>
      </c>
      <c r="B65" s="64">
        <v>4.68</v>
      </c>
      <c r="C65" s="64">
        <v>1983</v>
      </c>
      <c r="D65" s="64">
        <v>6.99</v>
      </c>
      <c r="E65" s="64">
        <v>1983</v>
      </c>
      <c r="F65" s="64">
        <v>6.34</v>
      </c>
      <c r="G65" s="64">
        <v>1983</v>
      </c>
      <c r="H65" s="64">
        <v>6.94</v>
      </c>
      <c r="I65" s="64">
        <v>1983</v>
      </c>
      <c r="J65" s="64">
        <v>10.45</v>
      </c>
      <c r="K65" s="64">
        <v>1983</v>
      </c>
      <c r="L65" s="64">
        <v>8.39</v>
      </c>
      <c r="M65" s="64">
        <v>1983</v>
      </c>
      <c r="N65" s="64">
        <v>6.18</v>
      </c>
      <c r="O65" s="64">
        <v>1983</v>
      </c>
      <c r="P65" s="64">
        <v>8.59</v>
      </c>
    </row>
    <row r="66" spans="1:16" ht="15" x14ac:dyDescent="0.2">
      <c r="A66" s="64">
        <v>1984</v>
      </c>
      <c r="B66" s="64">
        <v>4.75</v>
      </c>
      <c r="C66" s="64">
        <v>1984</v>
      </c>
      <c r="D66" s="64">
        <v>7.03</v>
      </c>
      <c r="E66" s="64">
        <v>1984</v>
      </c>
      <c r="F66" s="64">
        <v>6.54</v>
      </c>
      <c r="G66" s="64">
        <v>1984</v>
      </c>
      <c r="H66" s="64">
        <v>6.95</v>
      </c>
      <c r="I66" s="64">
        <v>1984</v>
      </c>
      <c r="J66" s="64">
        <v>10.17</v>
      </c>
      <c r="K66" s="64">
        <v>1984</v>
      </c>
      <c r="L66" s="64"/>
      <c r="M66" s="64">
        <v>1984</v>
      </c>
      <c r="N66" s="64">
        <v>6.5</v>
      </c>
      <c r="O66" s="64">
        <v>1984</v>
      </c>
      <c r="P66" s="64">
        <v>8.89</v>
      </c>
    </row>
    <row r="67" spans="1:16" ht="15" x14ac:dyDescent="0.2">
      <c r="A67" s="64">
        <v>1985</v>
      </c>
      <c r="B67" s="64">
        <v>5.0199999999999996</v>
      </c>
      <c r="C67" s="64">
        <v>1985</v>
      </c>
      <c r="D67" s="64">
        <v>7.2</v>
      </c>
      <c r="E67" s="64">
        <v>1985</v>
      </c>
      <c r="F67" s="64">
        <v>6.81</v>
      </c>
      <c r="G67" s="64">
        <v>1985</v>
      </c>
      <c r="H67" s="64">
        <v>7.03</v>
      </c>
      <c r="I67" s="64">
        <v>1985</v>
      </c>
      <c r="J67" s="64">
        <v>10.67</v>
      </c>
      <c r="K67" s="64">
        <v>1985</v>
      </c>
      <c r="L67" s="64">
        <v>9.0500000000000007</v>
      </c>
      <c r="M67" s="64">
        <v>1985</v>
      </c>
      <c r="N67" s="64">
        <v>6.84</v>
      </c>
      <c r="O67" s="64">
        <v>1985</v>
      </c>
      <c r="P67" s="64">
        <v>9.09</v>
      </c>
    </row>
    <row r="68" spans="1:16" ht="15" x14ac:dyDescent="0.2">
      <c r="A68" s="64">
        <v>1986</v>
      </c>
      <c r="B68" s="64">
        <v>5.39</v>
      </c>
      <c r="C68" s="64">
        <v>1986</v>
      </c>
      <c r="D68" s="64">
        <v>7.44</v>
      </c>
      <c r="E68" s="64">
        <v>1986</v>
      </c>
      <c r="F68" s="64">
        <v>7.13</v>
      </c>
      <c r="G68" s="64">
        <v>1986</v>
      </c>
      <c r="H68" s="64">
        <v>7.21</v>
      </c>
      <c r="I68" s="64">
        <v>1986</v>
      </c>
      <c r="J68" s="64">
        <v>10.26</v>
      </c>
      <c r="K68" s="64">
        <v>1986</v>
      </c>
      <c r="L68" s="64"/>
      <c r="M68" s="64">
        <v>1986</v>
      </c>
      <c r="N68" s="64">
        <v>6.73</v>
      </c>
      <c r="O68" s="64">
        <v>1986</v>
      </c>
      <c r="P68" s="64">
        <v>9.1300000000000008</v>
      </c>
    </row>
    <row r="69" spans="1:16" ht="15" x14ac:dyDescent="0.2">
      <c r="A69" s="64">
        <v>1987</v>
      </c>
      <c r="B69" s="64">
        <v>6.67</v>
      </c>
      <c r="C69" s="64">
        <v>1987</v>
      </c>
      <c r="D69" s="64">
        <v>7.75</v>
      </c>
      <c r="E69" s="64">
        <v>1987</v>
      </c>
      <c r="F69" s="64">
        <v>7.45</v>
      </c>
      <c r="G69" s="64">
        <v>1987</v>
      </c>
      <c r="H69" s="64">
        <v>7.66</v>
      </c>
      <c r="I69" s="64">
        <v>1987</v>
      </c>
      <c r="J69" s="64">
        <v>11.41</v>
      </c>
      <c r="K69" s="64">
        <v>1987</v>
      </c>
      <c r="L69" s="64">
        <v>9.07</v>
      </c>
      <c r="M69" s="64">
        <v>1987</v>
      </c>
      <c r="N69" s="64">
        <v>7.49</v>
      </c>
      <c r="O69" s="64">
        <v>1987</v>
      </c>
      <c r="P69" s="64">
        <v>10.75</v>
      </c>
    </row>
    <row r="70" spans="1:16" ht="15" x14ac:dyDescent="0.2">
      <c r="A70" s="64">
        <v>1988</v>
      </c>
      <c r="B70" s="64">
        <v>8.41</v>
      </c>
      <c r="C70" s="64">
        <v>1988</v>
      </c>
      <c r="D70" s="64">
        <v>7.92</v>
      </c>
      <c r="E70" s="64">
        <v>1988</v>
      </c>
      <c r="F70" s="64">
        <v>7.6</v>
      </c>
      <c r="G70" s="64">
        <v>1988</v>
      </c>
      <c r="H70" s="64">
        <v>7.63</v>
      </c>
      <c r="I70" s="64">
        <v>1988</v>
      </c>
      <c r="J70" s="64">
        <v>10.72</v>
      </c>
      <c r="K70" s="64">
        <v>1988</v>
      </c>
      <c r="L70" s="64"/>
      <c r="M70" s="64">
        <v>1988</v>
      </c>
      <c r="N70" s="64">
        <v>7.2</v>
      </c>
      <c r="O70" s="64">
        <v>1988</v>
      </c>
      <c r="P70" s="64">
        <v>13.17</v>
      </c>
    </row>
    <row r="71" spans="1:16" ht="15" x14ac:dyDescent="0.2">
      <c r="A71" s="64">
        <v>1989</v>
      </c>
      <c r="B71" s="64">
        <v>6.43</v>
      </c>
      <c r="C71" s="64">
        <v>1989</v>
      </c>
      <c r="D71" s="64">
        <v>8.2100000000000009</v>
      </c>
      <c r="E71" s="64">
        <v>1989</v>
      </c>
      <c r="F71" s="64">
        <v>7.79</v>
      </c>
      <c r="G71" s="64">
        <v>1989</v>
      </c>
      <c r="H71" s="64">
        <v>7.9</v>
      </c>
      <c r="I71" s="64">
        <v>1989</v>
      </c>
      <c r="J71" s="64">
        <v>11.3</v>
      </c>
      <c r="K71" s="64">
        <v>1989</v>
      </c>
      <c r="L71" s="64">
        <v>9.2200000000000006</v>
      </c>
      <c r="M71" s="64">
        <v>1989</v>
      </c>
      <c r="N71" s="64">
        <v>8.14</v>
      </c>
      <c r="O71" s="64">
        <v>1989</v>
      </c>
      <c r="P71" s="64">
        <v>12.61</v>
      </c>
    </row>
    <row r="72" spans="1:16" ht="15" x14ac:dyDescent="0.2">
      <c r="A72" s="64">
        <v>1990</v>
      </c>
      <c r="B72" s="64">
        <v>6.34</v>
      </c>
      <c r="C72" s="64">
        <v>1990</v>
      </c>
      <c r="D72" s="64">
        <v>8.23</v>
      </c>
      <c r="E72" s="64">
        <v>1990</v>
      </c>
      <c r="F72" s="64">
        <v>7.78</v>
      </c>
      <c r="G72" s="64">
        <v>1990</v>
      </c>
      <c r="H72" s="64">
        <v>8.0500000000000007</v>
      </c>
      <c r="I72" s="64">
        <v>1990</v>
      </c>
      <c r="J72" s="64">
        <v>11.22</v>
      </c>
      <c r="K72" s="64">
        <v>1990</v>
      </c>
      <c r="L72" s="64"/>
      <c r="M72" s="64">
        <v>1990</v>
      </c>
      <c r="N72" s="64">
        <v>7.79</v>
      </c>
      <c r="O72" s="64">
        <v>1990</v>
      </c>
      <c r="P72" s="64">
        <v>12.98</v>
      </c>
    </row>
    <row r="73" spans="1:16" ht="15" x14ac:dyDescent="0.2">
      <c r="A73" s="64">
        <v>1991</v>
      </c>
      <c r="B73" s="64">
        <v>6.41</v>
      </c>
      <c r="C73" s="64">
        <v>1991</v>
      </c>
      <c r="D73" s="64">
        <v>7.97</v>
      </c>
      <c r="E73" s="64">
        <v>1991</v>
      </c>
      <c r="F73" s="64">
        <v>7.84</v>
      </c>
      <c r="G73" s="64">
        <v>1991</v>
      </c>
      <c r="H73" s="64">
        <v>7.54</v>
      </c>
      <c r="I73" s="64">
        <v>1991</v>
      </c>
      <c r="J73" s="64">
        <v>10.43</v>
      </c>
      <c r="K73" s="64">
        <v>1991</v>
      </c>
      <c r="L73" s="64">
        <v>8.6</v>
      </c>
      <c r="M73" s="64">
        <v>1991</v>
      </c>
      <c r="N73" s="64">
        <v>8.0500000000000007</v>
      </c>
      <c r="O73" s="64">
        <v>1991</v>
      </c>
      <c r="P73" s="64">
        <v>12.17</v>
      </c>
    </row>
    <row r="74" spans="1:16" ht="15" x14ac:dyDescent="0.2">
      <c r="A74" s="64">
        <v>1992</v>
      </c>
      <c r="B74" s="64">
        <v>6.55</v>
      </c>
      <c r="C74" s="64">
        <v>1992</v>
      </c>
      <c r="D74" s="64">
        <v>7.75</v>
      </c>
      <c r="E74" s="64">
        <v>1992</v>
      </c>
      <c r="F74" s="64">
        <v>7.81</v>
      </c>
      <c r="G74" s="64">
        <v>1992</v>
      </c>
      <c r="H74" s="64">
        <v>7.12</v>
      </c>
      <c r="I74" s="64">
        <v>1992</v>
      </c>
      <c r="J74" s="64"/>
      <c r="K74" s="64">
        <v>1992</v>
      </c>
      <c r="L74" s="64"/>
      <c r="M74" s="64">
        <v>1992</v>
      </c>
      <c r="N74" s="64">
        <v>7.4</v>
      </c>
      <c r="O74" s="64">
        <v>1992</v>
      </c>
      <c r="P74" s="64">
        <v>13.48</v>
      </c>
    </row>
    <row r="75" spans="1:16" ht="15" x14ac:dyDescent="0.2">
      <c r="A75" s="64">
        <v>1993</v>
      </c>
      <c r="B75" s="64">
        <v>6.96</v>
      </c>
      <c r="C75" s="64">
        <v>1993</v>
      </c>
      <c r="D75" s="64">
        <v>7.65</v>
      </c>
      <c r="E75" s="64">
        <v>1993</v>
      </c>
      <c r="F75" s="64">
        <v>7.92</v>
      </c>
      <c r="G75" s="64">
        <v>1993</v>
      </c>
      <c r="H75" s="64">
        <v>7.15</v>
      </c>
      <c r="I75" s="64">
        <v>1993</v>
      </c>
      <c r="J75" s="64">
        <v>10.53</v>
      </c>
      <c r="K75" s="64">
        <v>1993</v>
      </c>
      <c r="L75" s="64">
        <v>8.42</v>
      </c>
      <c r="M75" s="64">
        <v>1993</v>
      </c>
      <c r="N75" s="64">
        <v>6.95</v>
      </c>
      <c r="O75" s="64">
        <v>1993</v>
      </c>
      <c r="P75" s="64">
        <v>12.82</v>
      </c>
    </row>
    <row r="76" spans="1:16" ht="15" x14ac:dyDescent="0.2">
      <c r="A76" s="64">
        <v>1994</v>
      </c>
      <c r="B76" s="64">
        <v>7.13</v>
      </c>
      <c r="C76" s="64">
        <v>1994</v>
      </c>
      <c r="D76" s="64">
        <v>7.71</v>
      </c>
      <c r="E76" s="64">
        <v>1994</v>
      </c>
      <c r="F76" s="64">
        <v>7.99</v>
      </c>
      <c r="G76" s="64">
        <v>1994</v>
      </c>
      <c r="H76" s="64">
        <v>7.07</v>
      </c>
      <c r="I76" s="64">
        <v>1994</v>
      </c>
      <c r="J76" s="64">
        <v>10.02</v>
      </c>
      <c r="K76" s="64">
        <v>1994</v>
      </c>
      <c r="L76" s="64"/>
      <c r="M76" s="64">
        <v>1994</v>
      </c>
      <c r="N76" s="64">
        <v>7.29</v>
      </c>
      <c r="O76" s="64">
        <v>1994</v>
      </c>
      <c r="P76" s="64">
        <v>12.85</v>
      </c>
    </row>
    <row r="77" spans="1:16" ht="15" x14ac:dyDescent="0.2">
      <c r="A77" s="64">
        <v>1995</v>
      </c>
      <c r="B77" s="64">
        <v>7.23</v>
      </c>
      <c r="C77" s="64">
        <v>1995</v>
      </c>
      <c r="D77" s="64">
        <v>7.7</v>
      </c>
      <c r="E77" s="64">
        <v>1995</v>
      </c>
      <c r="F77" s="64">
        <v>8.1300000000000008</v>
      </c>
      <c r="G77" s="64">
        <v>1995</v>
      </c>
      <c r="H77" s="64">
        <v>7.3</v>
      </c>
      <c r="I77" s="64">
        <v>1995</v>
      </c>
      <c r="J77" s="64">
        <v>9.84</v>
      </c>
      <c r="K77" s="64">
        <v>1995</v>
      </c>
      <c r="L77" s="64">
        <v>8.48</v>
      </c>
      <c r="M77" s="64">
        <v>1995</v>
      </c>
      <c r="N77" s="64">
        <v>7.3</v>
      </c>
      <c r="O77" s="64">
        <v>1995</v>
      </c>
      <c r="P77" s="64">
        <v>13.53</v>
      </c>
    </row>
    <row r="78" spans="1:16" ht="15" x14ac:dyDescent="0.2">
      <c r="A78" s="64">
        <v>1996</v>
      </c>
      <c r="B78" s="64">
        <v>7.24</v>
      </c>
      <c r="C78" s="64">
        <v>1996</v>
      </c>
      <c r="D78" s="64">
        <v>7.73</v>
      </c>
      <c r="E78" s="64">
        <v>1996</v>
      </c>
      <c r="F78" s="64"/>
      <c r="G78" s="64">
        <v>1996</v>
      </c>
      <c r="H78" s="64">
        <v>7.36</v>
      </c>
      <c r="I78" s="64">
        <v>1996</v>
      </c>
      <c r="J78" s="64">
        <v>9.99</v>
      </c>
      <c r="K78" s="64">
        <v>1996</v>
      </c>
      <c r="L78" s="64">
        <v>8.85</v>
      </c>
      <c r="M78" s="64">
        <v>1996</v>
      </c>
      <c r="N78" s="64">
        <v>7.3</v>
      </c>
      <c r="O78" s="64">
        <v>1996</v>
      </c>
      <c r="P78" s="64">
        <v>14.11</v>
      </c>
    </row>
    <row r="79" spans="1:16" ht="15" x14ac:dyDescent="0.2">
      <c r="A79" s="64">
        <v>1997</v>
      </c>
      <c r="B79" s="64">
        <v>7.81</v>
      </c>
      <c r="C79" s="64">
        <v>1997</v>
      </c>
      <c r="D79" s="64">
        <v>7.77</v>
      </c>
      <c r="E79" s="64">
        <v>1997</v>
      </c>
      <c r="F79" s="64"/>
      <c r="G79" s="64">
        <v>1997</v>
      </c>
      <c r="H79" s="64">
        <v>7.32</v>
      </c>
      <c r="I79" s="64">
        <v>1997</v>
      </c>
      <c r="J79" s="64">
        <v>10.31</v>
      </c>
      <c r="K79" s="64">
        <v>1997</v>
      </c>
      <c r="L79" s="64">
        <v>8.86</v>
      </c>
      <c r="M79" s="64">
        <v>1997</v>
      </c>
      <c r="N79" s="64">
        <v>7.53</v>
      </c>
      <c r="O79" s="64">
        <v>1997</v>
      </c>
      <c r="P79" s="64">
        <v>14.77</v>
      </c>
    </row>
    <row r="80" spans="1:16" ht="15" x14ac:dyDescent="0.2">
      <c r="A80" s="64">
        <v>1998</v>
      </c>
      <c r="B80" s="64">
        <v>7.84</v>
      </c>
      <c r="C80" s="64">
        <v>1998</v>
      </c>
      <c r="D80" s="64">
        <v>7.94</v>
      </c>
      <c r="E80" s="64">
        <v>1998</v>
      </c>
      <c r="F80" s="64">
        <v>8.74</v>
      </c>
      <c r="G80" s="64">
        <v>1998</v>
      </c>
      <c r="H80" s="64">
        <v>7.59</v>
      </c>
      <c r="I80" s="64">
        <v>1998</v>
      </c>
      <c r="J80" s="64">
        <v>11.1</v>
      </c>
      <c r="K80" s="64">
        <v>1998</v>
      </c>
      <c r="L80" s="64">
        <v>9.1</v>
      </c>
      <c r="M80" s="64">
        <v>1998</v>
      </c>
      <c r="N80" s="64">
        <v>8</v>
      </c>
      <c r="O80" s="64">
        <v>1998</v>
      </c>
      <c r="P80" s="64">
        <v>15.29</v>
      </c>
    </row>
    <row r="81" spans="1:16" ht="15" x14ac:dyDescent="0.2">
      <c r="A81" s="64">
        <v>1999</v>
      </c>
      <c r="B81" s="64">
        <v>8.84</v>
      </c>
      <c r="C81" s="64">
        <v>1999</v>
      </c>
      <c r="D81" s="64">
        <v>8.15</v>
      </c>
      <c r="E81" s="64">
        <v>1999</v>
      </c>
      <c r="F81" s="64">
        <v>8.82</v>
      </c>
      <c r="G81" s="64">
        <v>1999</v>
      </c>
      <c r="H81" s="64">
        <v>7.76</v>
      </c>
      <c r="I81" s="64">
        <v>1999</v>
      </c>
      <c r="J81" s="64">
        <v>12.78</v>
      </c>
      <c r="K81" s="64">
        <v>1999</v>
      </c>
      <c r="L81" s="64">
        <v>10.25</v>
      </c>
      <c r="M81" s="64">
        <v>1999</v>
      </c>
      <c r="N81" s="64">
        <v>7.9</v>
      </c>
      <c r="O81" s="64">
        <v>1999</v>
      </c>
      <c r="P81" s="64">
        <v>15.87</v>
      </c>
    </row>
    <row r="82" spans="1:16" ht="15" x14ac:dyDescent="0.2">
      <c r="A82" s="64">
        <v>2000</v>
      </c>
      <c r="B82" s="64">
        <v>9.0299999999999994</v>
      </c>
      <c r="C82" s="64">
        <v>2000</v>
      </c>
      <c r="D82" s="64">
        <v>8.2899999999999991</v>
      </c>
      <c r="E82" s="64">
        <v>2000</v>
      </c>
      <c r="F82" s="64">
        <v>9.09</v>
      </c>
      <c r="G82" s="64">
        <v>2000</v>
      </c>
      <c r="H82" s="64">
        <v>8.2200000000000006</v>
      </c>
      <c r="I82" s="64">
        <v>2000</v>
      </c>
      <c r="J82" s="64">
        <v>13.26</v>
      </c>
      <c r="K82" s="64">
        <v>2000</v>
      </c>
      <c r="L82" s="64">
        <v>10.42</v>
      </c>
      <c r="M82" s="64">
        <v>2000</v>
      </c>
      <c r="N82" s="64">
        <v>8.85</v>
      </c>
      <c r="O82" s="64">
        <v>2000</v>
      </c>
      <c r="P82" s="64">
        <v>16.489999999999998</v>
      </c>
    </row>
    <row r="83" spans="1:16" ht="15" x14ac:dyDescent="0.2">
      <c r="A83" s="64">
        <v>2001</v>
      </c>
      <c r="B83" s="64">
        <v>8.31</v>
      </c>
      <c r="C83" s="64">
        <v>2001</v>
      </c>
      <c r="D83" s="64">
        <v>8.43</v>
      </c>
      <c r="E83" s="64">
        <v>2001</v>
      </c>
      <c r="F83" s="64">
        <v>9.2799999999999994</v>
      </c>
      <c r="G83" s="64">
        <v>2001</v>
      </c>
      <c r="H83" s="64">
        <v>8.61</v>
      </c>
      <c r="I83" s="64">
        <v>2001</v>
      </c>
      <c r="J83" s="64">
        <v>15.07</v>
      </c>
      <c r="K83" s="64">
        <v>2001</v>
      </c>
      <c r="L83" s="64">
        <v>10.06</v>
      </c>
      <c r="M83" s="64">
        <v>2001</v>
      </c>
      <c r="N83" s="64">
        <v>9.15</v>
      </c>
      <c r="O83" s="64">
        <v>2001</v>
      </c>
      <c r="P83" s="64">
        <v>15.37</v>
      </c>
    </row>
    <row r="84" spans="1:16" ht="15" x14ac:dyDescent="0.2">
      <c r="A84" s="64">
        <v>2002</v>
      </c>
      <c r="B84" s="64">
        <v>8.7899999999999991</v>
      </c>
      <c r="C84" s="64">
        <v>2002</v>
      </c>
      <c r="D84" s="64">
        <v>8.4600000000000009</v>
      </c>
      <c r="E84" s="64">
        <v>2002</v>
      </c>
      <c r="F84" s="64">
        <v>9.2799999999999994</v>
      </c>
      <c r="G84" s="64">
        <v>2002</v>
      </c>
      <c r="H84" s="64">
        <v>8.73</v>
      </c>
      <c r="I84" s="64">
        <v>2002</v>
      </c>
      <c r="J84" s="64">
        <v>15.06</v>
      </c>
      <c r="K84" s="64">
        <v>2002</v>
      </c>
      <c r="L84" s="64">
        <v>9.33</v>
      </c>
      <c r="M84" s="64">
        <v>2002</v>
      </c>
      <c r="N84" s="64">
        <v>8.57</v>
      </c>
      <c r="O84" s="64">
        <v>2002</v>
      </c>
      <c r="P84" s="64">
        <v>14.99</v>
      </c>
    </row>
    <row r="85" spans="1:16" ht="15" x14ac:dyDescent="0.2">
      <c r="A85" s="64">
        <v>2003</v>
      </c>
      <c r="B85" s="64">
        <v>9.18</v>
      </c>
      <c r="C85" s="64">
        <v>2003</v>
      </c>
      <c r="D85" s="64">
        <v>8.5500000000000007</v>
      </c>
      <c r="E85" s="64">
        <v>2003</v>
      </c>
      <c r="F85" s="64">
        <v>9.36</v>
      </c>
      <c r="G85" s="64">
        <v>2003</v>
      </c>
      <c r="H85" s="64">
        <v>8.92</v>
      </c>
      <c r="I85" s="64">
        <v>2003</v>
      </c>
      <c r="J85" s="64">
        <v>14.24</v>
      </c>
      <c r="K85" s="64">
        <v>2003</v>
      </c>
      <c r="L85" s="64">
        <v>9.3800000000000008</v>
      </c>
      <c r="M85" s="64">
        <v>2003</v>
      </c>
      <c r="N85" s="64">
        <v>9.19</v>
      </c>
      <c r="O85" s="64">
        <v>2003</v>
      </c>
      <c r="P85" s="64">
        <v>15.21</v>
      </c>
    </row>
    <row r="86" spans="1:16" ht="15" x14ac:dyDescent="0.2">
      <c r="A86" s="64">
        <v>2004</v>
      </c>
      <c r="B86" s="64">
        <v>8.89</v>
      </c>
      <c r="C86" s="64">
        <v>2004</v>
      </c>
      <c r="D86" s="64">
        <v>8.73</v>
      </c>
      <c r="E86" s="64">
        <v>2004</v>
      </c>
      <c r="F86" s="64">
        <v>9.2799999999999994</v>
      </c>
      <c r="G86" s="64">
        <v>2004</v>
      </c>
      <c r="H86" s="64">
        <v>9.2899999999999991</v>
      </c>
      <c r="I86" s="64">
        <v>2004</v>
      </c>
      <c r="J86" s="64">
        <v>13.6</v>
      </c>
      <c r="K86" s="64">
        <v>2004</v>
      </c>
      <c r="L86" s="64">
        <v>9.64</v>
      </c>
      <c r="M86" s="64">
        <v>2004</v>
      </c>
      <c r="N86" s="64">
        <v>9.1199999999999992</v>
      </c>
      <c r="O86" s="64">
        <v>2004</v>
      </c>
      <c r="P86" s="64">
        <v>16.34</v>
      </c>
    </row>
    <row r="87" spans="1:16" ht="15" x14ac:dyDescent="0.2">
      <c r="A87" s="64">
        <v>2005</v>
      </c>
      <c r="B87" s="64">
        <v>9.1199999999999992</v>
      </c>
      <c r="C87" s="64">
        <v>2005</v>
      </c>
      <c r="D87" s="64">
        <v>8.73</v>
      </c>
      <c r="E87" s="64">
        <v>2005</v>
      </c>
      <c r="F87" s="64">
        <v>9.35</v>
      </c>
      <c r="G87" s="64">
        <v>2005</v>
      </c>
      <c r="H87" s="64">
        <v>9.42</v>
      </c>
      <c r="I87" s="64">
        <v>2005</v>
      </c>
      <c r="J87" s="64">
        <v>13.6</v>
      </c>
      <c r="K87" s="64">
        <v>2005</v>
      </c>
      <c r="L87" s="64">
        <v>9.84</v>
      </c>
      <c r="M87" s="64">
        <v>2005</v>
      </c>
      <c r="N87" s="64">
        <v>9.8800000000000008</v>
      </c>
      <c r="O87" s="64">
        <v>2005</v>
      </c>
      <c r="P87" s="64">
        <v>17.68</v>
      </c>
    </row>
    <row r="88" spans="1:16" ht="15" x14ac:dyDescent="0.2">
      <c r="A88" s="64">
        <v>2006</v>
      </c>
      <c r="B88" s="64">
        <v>10.06</v>
      </c>
      <c r="C88" s="64">
        <v>2006</v>
      </c>
      <c r="D88" s="64">
        <v>8.94</v>
      </c>
      <c r="E88" s="64">
        <v>2006</v>
      </c>
      <c r="F88" s="64">
        <v>9.7200000000000006</v>
      </c>
      <c r="G88" s="64">
        <v>2006</v>
      </c>
      <c r="H88" s="64">
        <v>9.6199999999999992</v>
      </c>
      <c r="I88" s="64">
        <v>2006</v>
      </c>
      <c r="J88" s="64">
        <v>14.23</v>
      </c>
      <c r="K88" s="64">
        <v>2006</v>
      </c>
      <c r="L88" s="64">
        <v>10.3</v>
      </c>
      <c r="M88" s="64">
        <v>2006</v>
      </c>
      <c r="N88" s="64">
        <v>9.94</v>
      </c>
      <c r="O88" s="64">
        <v>2006</v>
      </c>
      <c r="P88" s="64">
        <v>18.059999999999999</v>
      </c>
    </row>
    <row r="89" spans="1:16" ht="15" x14ac:dyDescent="0.2">
      <c r="A89" s="64">
        <v>2007</v>
      </c>
      <c r="B89" s="64">
        <v>9.84</v>
      </c>
      <c r="C89" s="64">
        <v>2007</v>
      </c>
      <c r="D89" s="64">
        <v>9.09</v>
      </c>
      <c r="E89" s="64">
        <v>2007</v>
      </c>
      <c r="F89" s="64">
        <v>9.86</v>
      </c>
      <c r="G89" s="64">
        <v>2007</v>
      </c>
      <c r="H89" s="64">
        <v>9.64</v>
      </c>
      <c r="I89" s="64">
        <v>2007</v>
      </c>
      <c r="J89" s="64">
        <v>14.06</v>
      </c>
      <c r="K89" s="64">
        <v>2007</v>
      </c>
      <c r="L89" s="64">
        <v>10.91</v>
      </c>
      <c r="M89" s="64">
        <v>2007</v>
      </c>
      <c r="N89" s="64">
        <v>10.77</v>
      </c>
      <c r="O89" s="64">
        <v>2007</v>
      </c>
      <c r="P89" s="64">
        <v>18.329999999999998</v>
      </c>
    </row>
    <row r="90" spans="1:16" ht="15" x14ac:dyDescent="0.2">
      <c r="A90" s="64">
        <v>2008</v>
      </c>
      <c r="B90" s="64">
        <v>8.59</v>
      </c>
      <c r="C90" s="64">
        <v>2008</v>
      </c>
      <c r="D90" s="64">
        <v>8.51</v>
      </c>
      <c r="E90" s="64">
        <v>2008</v>
      </c>
      <c r="F90" s="64">
        <v>9.66</v>
      </c>
      <c r="G90" s="64">
        <v>2008</v>
      </c>
      <c r="H90" s="64">
        <v>9.7100000000000009</v>
      </c>
      <c r="I90" s="64">
        <v>2008</v>
      </c>
      <c r="J90" s="64">
        <v>15.15</v>
      </c>
      <c r="K90" s="64">
        <v>2008</v>
      </c>
      <c r="L90" s="64">
        <v>10.96</v>
      </c>
      <c r="M90" s="64">
        <v>2008</v>
      </c>
      <c r="N90" s="64">
        <v>11.38</v>
      </c>
      <c r="O90" s="64">
        <v>2008</v>
      </c>
      <c r="P90" s="64">
        <v>17.89</v>
      </c>
    </row>
    <row r="91" spans="1:16" ht="15" x14ac:dyDescent="0.2">
      <c r="A91" s="64">
        <v>2009</v>
      </c>
      <c r="B91" s="64">
        <v>8.8800000000000008</v>
      </c>
      <c r="C91" s="64">
        <v>2009</v>
      </c>
      <c r="D91" s="64">
        <v>7.78</v>
      </c>
      <c r="E91" s="64">
        <v>2009</v>
      </c>
      <c r="F91" s="64">
        <v>9.3800000000000008</v>
      </c>
      <c r="G91" s="64">
        <v>2009</v>
      </c>
      <c r="H91" s="64">
        <v>9.56</v>
      </c>
      <c r="I91" s="64">
        <v>2009</v>
      </c>
      <c r="J91" s="64">
        <v>13.66</v>
      </c>
      <c r="K91" s="64">
        <v>2009</v>
      </c>
      <c r="L91" s="64">
        <v>10.54</v>
      </c>
      <c r="M91" s="64">
        <v>2009</v>
      </c>
      <c r="N91" s="64">
        <v>9.66</v>
      </c>
      <c r="O91" s="64">
        <v>2009</v>
      </c>
      <c r="P91" s="64">
        <v>16.68</v>
      </c>
    </row>
    <row r="92" spans="1:16" ht="15" x14ac:dyDescent="0.2">
      <c r="A92" s="64">
        <v>2010</v>
      </c>
      <c r="B92" s="64">
        <v>9.17</v>
      </c>
      <c r="C92" s="64">
        <v>2010</v>
      </c>
      <c r="D92" s="64">
        <v>8.11</v>
      </c>
      <c r="E92" s="64">
        <v>2010</v>
      </c>
      <c r="F92" s="64"/>
      <c r="G92" s="64">
        <v>2010</v>
      </c>
      <c r="H92" s="64">
        <v>9.51</v>
      </c>
      <c r="I92" s="64">
        <v>2010</v>
      </c>
      <c r="J92" s="64">
        <v>13.39</v>
      </c>
      <c r="K92" s="64">
        <v>2010</v>
      </c>
      <c r="L92" s="64">
        <v>10.63</v>
      </c>
      <c r="M92" s="64">
        <v>2010</v>
      </c>
      <c r="N92" s="64">
        <v>11.2</v>
      </c>
      <c r="O92" s="64">
        <v>2010</v>
      </c>
      <c r="P92" s="64">
        <v>17.45</v>
      </c>
    </row>
  </sheetData>
  <mergeCells count="8">
    <mergeCell ref="O1:P1"/>
    <mergeCell ref="G1:H1"/>
    <mergeCell ref="I1:J1"/>
    <mergeCell ref="A1:B1"/>
    <mergeCell ref="C1:D1"/>
    <mergeCell ref="E1:F1"/>
    <mergeCell ref="K1:L1"/>
    <mergeCell ref="M1:N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xcel.Sheet.12" shapeId="2049" r:id="rId3">
          <objectPr defaultSize="0" r:id="rId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20</xdr:col>
                <xdr:colOff>241300</xdr:colOff>
                <xdr:row>25</xdr:row>
                <xdr:rowOff>50800</xdr:rowOff>
              </to>
            </anchor>
          </objectPr>
        </oleObject>
      </mc:Choice>
      <mc:Fallback>
        <oleObject progId="Excel.Sheet.12" shapeId="2049" r:id="rId3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9"/>
  <sheetViews>
    <sheetView workbookViewId="0">
      <selection activeCell="B3" sqref="B3"/>
    </sheetView>
  </sheetViews>
  <sheetFormatPr baseColWidth="10" defaultColWidth="8.83203125" defaultRowHeight="13" x14ac:dyDescent="0.15"/>
  <cols>
    <col min="1" max="1" width="5" bestFit="1" customWidth="1"/>
    <col min="2" max="2" width="22.5" customWidth="1"/>
    <col min="3" max="3" width="26.83203125" customWidth="1"/>
  </cols>
  <sheetData>
    <row r="1" spans="1:3" ht="15" x14ac:dyDescent="0.2">
      <c r="A1" s="62" t="s">
        <v>759</v>
      </c>
      <c r="B1" s="62" t="s">
        <v>760</v>
      </c>
      <c r="C1" s="62" t="s">
        <v>761</v>
      </c>
    </row>
    <row r="2" spans="1:3" ht="15" x14ac:dyDescent="0.2">
      <c r="A2" s="62">
        <v>1917</v>
      </c>
      <c r="B2" s="62">
        <v>70693.86</v>
      </c>
      <c r="C2" s="62">
        <v>11642.4</v>
      </c>
    </row>
    <row r="3" spans="1:3" ht="15" x14ac:dyDescent="0.2">
      <c r="A3" s="62">
        <v>1918</v>
      </c>
      <c r="B3" s="62">
        <v>66272.03</v>
      </c>
      <c r="C3" s="62">
        <v>11089.75</v>
      </c>
    </row>
    <row r="4" spans="1:3" ht="15" x14ac:dyDescent="0.2">
      <c r="A4" s="62">
        <v>1919</v>
      </c>
      <c r="B4" s="62">
        <v>64219.98</v>
      </c>
      <c r="C4" s="62">
        <v>10937.68</v>
      </c>
    </row>
    <row r="5" spans="1:3" ht="15" x14ac:dyDescent="0.2">
      <c r="A5" s="62">
        <v>1920</v>
      </c>
      <c r="B5" s="62">
        <v>55267.69</v>
      </c>
      <c r="C5" s="62">
        <v>9976.7099999999991</v>
      </c>
    </row>
    <row r="6" spans="1:3" ht="15" x14ac:dyDescent="0.2">
      <c r="A6" s="62">
        <v>1921</v>
      </c>
      <c r="B6" s="62">
        <v>54851.360000000001</v>
      </c>
      <c r="C6" s="62">
        <v>8125.27</v>
      </c>
    </row>
    <row r="7" spans="1:3" ht="15" x14ac:dyDescent="0.2">
      <c r="A7" s="62">
        <v>1922</v>
      </c>
      <c r="B7" s="62">
        <v>62061.03</v>
      </c>
      <c r="C7" s="62">
        <v>9159.98</v>
      </c>
    </row>
    <row r="8" spans="1:3" ht="15" x14ac:dyDescent="0.2">
      <c r="A8" s="62">
        <v>1923</v>
      </c>
      <c r="B8" s="62">
        <v>65241.04</v>
      </c>
      <c r="C8" s="62">
        <v>10610.28</v>
      </c>
    </row>
    <row r="9" spans="1:3" ht="15" x14ac:dyDescent="0.2">
      <c r="A9" s="62">
        <v>1924</v>
      </c>
      <c r="B9" s="62">
        <v>68706</v>
      </c>
      <c r="C9" s="62">
        <v>10011.19</v>
      </c>
    </row>
    <row r="10" spans="1:3" ht="15" x14ac:dyDescent="0.2">
      <c r="A10" s="62">
        <v>1925</v>
      </c>
      <c r="B10" s="62">
        <v>70831.97</v>
      </c>
      <c r="C10" s="62">
        <v>9949.09</v>
      </c>
    </row>
    <row r="11" spans="1:3" ht="15" x14ac:dyDescent="0.2">
      <c r="A11" s="62">
        <v>1926</v>
      </c>
      <c r="B11" s="62">
        <v>71447.070000000007</v>
      </c>
      <c r="C11" s="62">
        <v>10075.379999999999</v>
      </c>
    </row>
    <row r="12" spans="1:3" ht="15" x14ac:dyDescent="0.2">
      <c r="A12" s="62">
        <v>1927</v>
      </c>
      <c r="B12" s="62">
        <v>72947.520000000004</v>
      </c>
      <c r="C12" s="62">
        <v>10041.25</v>
      </c>
    </row>
    <row r="13" spans="1:3" ht="15" x14ac:dyDescent="0.2">
      <c r="A13" s="62">
        <v>1928</v>
      </c>
      <c r="B13" s="62">
        <v>76856.97</v>
      </c>
      <c r="C13" s="62">
        <v>9987.2900000000009</v>
      </c>
    </row>
    <row r="14" spans="1:3" ht="15" x14ac:dyDescent="0.2">
      <c r="A14" s="62">
        <v>1929</v>
      </c>
      <c r="B14" s="62">
        <v>76070.210000000006</v>
      </c>
      <c r="C14" s="62">
        <v>10863.46</v>
      </c>
    </row>
    <row r="15" spans="1:3" ht="15" x14ac:dyDescent="0.2">
      <c r="A15" s="62">
        <v>1930</v>
      </c>
      <c r="B15" s="62">
        <v>67867.72</v>
      </c>
      <c r="C15" s="62">
        <v>9966.11</v>
      </c>
    </row>
    <row r="16" spans="1:3" ht="15" x14ac:dyDescent="0.2">
      <c r="A16" s="62">
        <v>1931</v>
      </c>
      <c r="B16" s="62">
        <v>63481.02</v>
      </c>
      <c r="C16" s="62">
        <v>8830.91</v>
      </c>
    </row>
    <row r="17" spans="1:3" ht="15" x14ac:dyDescent="0.2">
      <c r="A17" s="62">
        <v>1932</v>
      </c>
      <c r="B17" s="62">
        <v>55675.34</v>
      </c>
      <c r="C17" s="62">
        <v>7174.71</v>
      </c>
    </row>
    <row r="18" spans="1:3" ht="15" x14ac:dyDescent="0.2">
      <c r="A18" s="62">
        <v>1933</v>
      </c>
      <c r="B18" s="62">
        <v>52750.46</v>
      </c>
      <c r="C18" s="62">
        <v>7156</v>
      </c>
    </row>
    <row r="19" spans="1:3" ht="15" x14ac:dyDescent="0.2">
      <c r="A19" s="62">
        <v>1934</v>
      </c>
      <c r="B19" s="62">
        <v>58130.98</v>
      </c>
      <c r="C19" s="62">
        <v>7845.04</v>
      </c>
    </row>
    <row r="20" spans="1:3" ht="15" x14ac:dyDescent="0.2">
      <c r="A20" s="62">
        <v>1935</v>
      </c>
      <c r="B20" s="62">
        <v>60488.87</v>
      </c>
      <c r="C20" s="62">
        <v>8767.66</v>
      </c>
    </row>
    <row r="21" spans="1:3" ht="15" x14ac:dyDescent="0.2">
      <c r="A21" s="62">
        <v>1936</v>
      </c>
      <c r="B21" s="62">
        <v>68518.67</v>
      </c>
      <c r="C21" s="62">
        <v>9391.02</v>
      </c>
    </row>
    <row r="22" spans="1:3" ht="15" x14ac:dyDescent="0.2">
      <c r="A22" s="62">
        <v>1937</v>
      </c>
      <c r="B22" s="62">
        <v>69558.649999999994</v>
      </c>
      <c r="C22" s="62">
        <v>10100.83</v>
      </c>
    </row>
    <row r="23" spans="1:3" ht="15" x14ac:dyDescent="0.2">
      <c r="A23" s="62">
        <v>1938</v>
      </c>
      <c r="B23" s="62">
        <v>63443.62</v>
      </c>
      <c r="C23" s="62">
        <v>9344.07</v>
      </c>
    </row>
    <row r="24" spans="1:3" ht="15" x14ac:dyDescent="0.2">
      <c r="A24" s="62">
        <v>1939</v>
      </c>
      <c r="B24" s="62">
        <v>70076.509999999995</v>
      </c>
      <c r="C24" s="62">
        <v>9683.93</v>
      </c>
    </row>
    <row r="25" spans="1:3" ht="15" x14ac:dyDescent="0.2">
      <c r="A25" s="62">
        <v>1940</v>
      </c>
      <c r="B25" s="62">
        <v>73165.64</v>
      </c>
      <c r="C25" s="62">
        <v>10169.23</v>
      </c>
    </row>
    <row r="26" spans="1:3" ht="15" x14ac:dyDescent="0.2">
      <c r="A26" s="62">
        <v>1941</v>
      </c>
      <c r="B26" s="62">
        <v>78957.259999999995</v>
      </c>
      <c r="C26" s="62">
        <v>12614.53</v>
      </c>
    </row>
    <row r="27" spans="1:3" ht="15" x14ac:dyDescent="0.2">
      <c r="A27" s="62">
        <v>1942</v>
      </c>
      <c r="B27" s="62">
        <v>79406.23</v>
      </c>
      <c r="C27" s="62">
        <v>16034.44</v>
      </c>
    </row>
    <row r="28" spans="1:3" ht="15" x14ac:dyDescent="0.2">
      <c r="A28" s="62">
        <v>1943</v>
      </c>
      <c r="B28" s="62">
        <v>84479.07</v>
      </c>
      <c r="C28" s="62">
        <v>19344.95</v>
      </c>
    </row>
    <row r="29" spans="1:3" ht="15" x14ac:dyDescent="0.2">
      <c r="A29" s="62">
        <v>1944</v>
      </c>
      <c r="B29" s="62">
        <v>80609.52</v>
      </c>
      <c r="C29" s="62">
        <v>19433.04</v>
      </c>
    </row>
    <row r="30" spans="1:3" ht="15" x14ac:dyDescent="0.2">
      <c r="A30" s="62">
        <v>1945</v>
      </c>
      <c r="B30" s="62">
        <v>81643.59</v>
      </c>
      <c r="C30" s="62">
        <v>18717.2</v>
      </c>
    </row>
    <row r="31" spans="1:3" ht="15" x14ac:dyDescent="0.2">
      <c r="A31" s="62">
        <v>1946</v>
      </c>
      <c r="B31" s="62">
        <v>87130.9</v>
      </c>
      <c r="C31" s="62">
        <v>18285.919999999998</v>
      </c>
    </row>
    <row r="32" spans="1:3" ht="15" x14ac:dyDescent="0.2">
      <c r="A32" s="62">
        <v>1947</v>
      </c>
      <c r="B32" s="62">
        <v>80257.55</v>
      </c>
      <c r="C32" s="62">
        <v>18091.18</v>
      </c>
    </row>
    <row r="33" spans="1:3" ht="15" x14ac:dyDescent="0.2">
      <c r="A33" s="62">
        <v>1948</v>
      </c>
      <c r="B33" s="62">
        <v>83434.84</v>
      </c>
      <c r="C33" s="62">
        <v>18221.64</v>
      </c>
    </row>
    <row r="34" spans="1:3" ht="15" x14ac:dyDescent="0.2">
      <c r="A34" s="62">
        <v>1949</v>
      </c>
      <c r="B34" s="62">
        <v>82497.36</v>
      </c>
      <c r="C34" s="62">
        <v>17982.72</v>
      </c>
    </row>
    <row r="35" spans="1:3" ht="15" x14ac:dyDescent="0.2">
      <c r="A35" s="62">
        <v>1950</v>
      </c>
      <c r="B35" s="62">
        <v>89346.47</v>
      </c>
      <c r="C35" s="62">
        <v>19381.919999999998</v>
      </c>
    </row>
    <row r="36" spans="1:3" ht="15" x14ac:dyDescent="0.2">
      <c r="A36" s="62">
        <v>1951</v>
      </c>
      <c r="B36" s="62">
        <v>89195.81</v>
      </c>
      <c r="C36" s="62">
        <v>20286.36</v>
      </c>
    </row>
    <row r="37" spans="1:3" ht="15" x14ac:dyDescent="0.2">
      <c r="A37" s="62">
        <v>1952</v>
      </c>
      <c r="B37" s="62">
        <v>89950.6</v>
      </c>
      <c r="C37" s="62">
        <v>21166.31</v>
      </c>
    </row>
    <row r="38" spans="1:3" ht="15" x14ac:dyDescent="0.2">
      <c r="A38" s="62">
        <v>1953</v>
      </c>
      <c r="B38" s="62">
        <v>91926.22</v>
      </c>
      <c r="C38" s="62">
        <v>22335</v>
      </c>
    </row>
    <row r="39" spans="1:3" ht="15" x14ac:dyDescent="0.2">
      <c r="A39" s="62">
        <v>1954</v>
      </c>
      <c r="B39" s="62">
        <v>92949.09</v>
      </c>
      <c r="C39" s="62">
        <v>21826.43</v>
      </c>
    </row>
    <row r="40" spans="1:3" ht="15" x14ac:dyDescent="0.2">
      <c r="A40" s="62">
        <v>1955</v>
      </c>
      <c r="B40" s="62">
        <v>98263.17</v>
      </c>
      <c r="C40" s="62">
        <v>23445.79</v>
      </c>
    </row>
    <row r="41" spans="1:3" ht="15" x14ac:dyDescent="0.2">
      <c r="A41" s="62">
        <v>1956</v>
      </c>
      <c r="B41" s="62">
        <v>103479.25</v>
      </c>
      <c r="C41" s="62">
        <v>24651.73</v>
      </c>
    </row>
    <row r="42" spans="1:3" ht="15" x14ac:dyDescent="0.2">
      <c r="A42" s="62">
        <v>1957</v>
      </c>
      <c r="B42" s="62">
        <v>103564.03</v>
      </c>
      <c r="C42" s="62">
        <v>24807.47</v>
      </c>
    </row>
    <row r="43" spans="1:3" ht="15" x14ac:dyDescent="0.2">
      <c r="A43" s="62">
        <v>1958</v>
      </c>
      <c r="B43" s="62">
        <v>101737.78</v>
      </c>
      <c r="C43" s="62">
        <v>23897.919999999998</v>
      </c>
    </row>
    <row r="44" spans="1:3" ht="15" x14ac:dyDescent="0.2">
      <c r="A44" s="62">
        <v>1959</v>
      </c>
      <c r="B44" s="62">
        <v>107589.56</v>
      </c>
      <c r="C44" s="62">
        <v>25364.27</v>
      </c>
    </row>
    <row r="45" spans="1:3" ht="15" x14ac:dyDescent="0.2">
      <c r="A45" s="62">
        <v>1960</v>
      </c>
      <c r="B45" s="62">
        <v>107529.38</v>
      </c>
      <c r="C45" s="62">
        <v>25792.9</v>
      </c>
    </row>
    <row r="46" spans="1:3" ht="15" x14ac:dyDescent="0.2">
      <c r="A46" s="62">
        <v>1961</v>
      </c>
      <c r="B46" s="62">
        <v>109607.44</v>
      </c>
      <c r="C46" s="62">
        <v>26003.37</v>
      </c>
    </row>
    <row r="47" spans="1:3" ht="15" x14ac:dyDescent="0.2">
      <c r="A47" s="62">
        <v>1962</v>
      </c>
      <c r="B47" s="62">
        <v>114134.49</v>
      </c>
      <c r="C47" s="62">
        <v>26894.22</v>
      </c>
    </row>
    <row r="48" spans="1:3" ht="15" x14ac:dyDescent="0.2">
      <c r="A48" s="62">
        <v>1963</v>
      </c>
      <c r="B48" s="62">
        <v>116873.29</v>
      </c>
      <c r="C48" s="62">
        <v>27582.880000000001</v>
      </c>
    </row>
    <row r="49" spans="1:3" ht="15" x14ac:dyDescent="0.2">
      <c r="A49" s="62">
        <v>1964</v>
      </c>
      <c r="B49" s="62">
        <v>121088.81</v>
      </c>
      <c r="C49" s="62">
        <v>29069.72</v>
      </c>
    </row>
    <row r="50" spans="1:3" ht="15" x14ac:dyDescent="0.2">
      <c r="A50" s="62">
        <v>1965</v>
      </c>
      <c r="B50" s="62">
        <v>125569.7</v>
      </c>
      <c r="C50" s="62">
        <v>30314.91</v>
      </c>
    </row>
    <row r="51" spans="1:3" ht="15" x14ac:dyDescent="0.2">
      <c r="A51" s="62">
        <v>1966</v>
      </c>
      <c r="B51" s="62">
        <v>133054.78</v>
      </c>
      <c r="C51" s="62">
        <v>31442.37</v>
      </c>
    </row>
    <row r="52" spans="1:3" ht="15" x14ac:dyDescent="0.2">
      <c r="A52" s="62">
        <v>1967</v>
      </c>
      <c r="B52" s="62">
        <v>136559.74</v>
      </c>
      <c r="C52" s="62">
        <v>32175.45</v>
      </c>
    </row>
    <row r="53" spans="1:3" ht="15" x14ac:dyDescent="0.2">
      <c r="A53" s="62">
        <v>1968</v>
      </c>
      <c r="B53" s="62">
        <v>140757.01</v>
      </c>
      <c r="C53" s="62">
        <v>33260.86</v>
      </c>
    </row>
    <row r="54" spans="1:3" ht="15" x14ac:dyDescent="0.2">
      <c r="A54" s="62">
        <v>1969</v>
      </c>
      <c r="B54" s="62">
        <v>142092.06</v>
      </c>
      <c r="C54" s="62">
        <v>33827.24</v>
      </c>
    </row>
    <row r="55" spans="1:3" ht="15" x14ac:dyDescent="0.2">
      <c r="A55" s="62">
        <v>1970</v>
      </c>
      <c r="B55" s="62">
        <v>141491.48000000001</v>
      </c>
      <c r="C55" s="62">
        <v>34165.9</v>
      </c>
    </row>
    <row r="56" spans="1:3" ht="15" x14ac:dyDescent="0.2">
      <c r="A56" s="62">
        <v>1971</v>
      </c>
      <c r="B56" s="62">
        <v>142181.78</v>
      </c>
      <c r="C56" s="62">
        <v>33953.339999999997</v>
      </c>
    </row>
    <row r="57" spans="1:3" ht="15" x14ac:dyDescent="0.2">
      <c r="A57" s="62">
        <v>1972</v>
      </c>
      <c r="B57" s="62">
        <v>147469.16</v>
      </c>
      <c r="C57" s="62">
        <v>35428.949999999997</v>
      </c>
    </row>
    <row r="58" spans="1:3" ht="15" x14ac:dyDescent="0.2">
      <c r="A58" s="62">
        <v>1973</v>
      </c>
      <c r="B58" s="62">
        <v>151629.07999999999</v>
      </c>
      <c r="C58" s="62">
        <v>36043.269999999997</v>
      </c>
    </row>
    <row r="59" spans="1:3" ht="15" x14ac:dyDescent="0.2">
      <c r="A59" s="62">
        <v>1974</v>
      </c>
      <c r="B59" s="62">
        <v>149423.95000000001</v>
      </c>
      <c r="C59" s="62">
        <v>34704.120000000003</v>
      </c>
    </row>
    <row r="60" spans="1:3" ht="15" x14ac:dyDescent="0.2">
      <c r="A60" s="62">
        <v>1975</v>
      </c>
      <c r="B60" s="62">
        <v>142688.66</v>
      </c>
      <c r="C60" s="62">
        <v>32747.05</v>
      </c>
    </row>
    <row r="61" spans="1:3" ht="15" x14ac:dyDescent="0.2">
      <c r="A61" s="62">
        <v>1976</v>
      </c>
      <c r="B61" s="62">
        <v>145207.93</v>
      </c>
      <c r="C61" s="62">
        <v>33635.61</v>
      </c>
    </row>
    <row r="62" spans="1:3" ht="15" x14ac:dyDescent="0.2">
      <c r="A62" s="62">
        <v>1977</v>
      </c>
      <c r="B62" s="62">
        <v>146724.46</v>
      </c>
      <c r="C62" s="62">
        <v>33960.35</v>
      </c>
    </row>
    <row r="63" spans="1:3" ht="15" x14ac:dyDescent="0.2">
      <c r="A63" s="62">
        <v>1978</v>
      </c>
      <c r="B63" s="62">
        <v>149495.4</v>
      </c>
      <c r="C63" s="62">
        <v>34592.92</v>
      </c>
    </row>
    <row r="64" spans="1:3" ht="15" x14ac:dyDescent="0.2">
      <c r="A64" s="62">
        <v>1979</v>
      </c>
      <c r="B64" s="62">
        <v>148910.39000000001</v>
      </c>
      <c r="C64" s="62">
        <v>34606.94</v>
      </c>
    </row>
    <row r="65" spans="1:3" ht="15" x14ac:dyDescent="0.2">
      <c r="A65" s="62">
        <v>1980</v>
      </c>
      <c r="B65" s="62">
        <v>147250.06</v>
      </c>
      <c r="C65" s="62">
        <v>33420.92</v>
      </c>
    </row>
    <row r="66" spans="1:3" ht="15" x14ac:dyDescent="0.2">
      <c r="A66" s="62">
        <v>1981</v>
      </c>
      <c r="B66" s="62">
        <v>145320.29999999999</v>
      </c>
      <c r="C66" s="62">
        <v>33205.43</v>
      </c>
    </row>
    <row r="67" spans="1:3" ht="15" x14ac:dyDescent="0.2">
      <c r="A67" s="62">
        <v>1982</v>
      </c>
      <c r="B67" s="62">
        <v>144588.01999999999</v>
      </c>
      <c r="C67" s="62">
        <v>32297.98</v>
      </c>
    </row>
    <row r="68" spans="1:3" ht="15" x14ac:dyDescent="0.2">
      <c r="A68" s="62">
        <v>1983</v>
      </c>
      <c r="B68" s="62">
        <v>145198.85999999999</v>
      </c>
      <c r="C68" s="62">
        <v>31752.05</v>
      </c>
    </row>
    <row r="69" spans="1:3" ht="15" x14ac:dyDescent="0.2">
      <c r="A69" s="62">
        <v>1984</v>
      </c>
      <c r="B69" s="62">
        <v>151224.71</v>
      </c>
      <c r="C69" s="62">
        <v>32693.99</v>
      </c>
    </row>
    <row r="70" spans="1:3" ht="15" x14ac:dyDescent="0.2">
      <c r="A70" s="62">
        <v>1985</v>
      </c>
      <c r="B70" s="62">
        <v>155283.65</v>
      </c>
      <c r="C70" s="62">
        <v>33119.54</v>
      </c>
    </row>
    <row r="71" spans="1:3" ht="15" x14ac:dyDescent="0.2">
      <c r="A71" s="62">
        <v>1986</v>
      </c>
      <c r="B71" s="62">
        <v>158818</v>
      </c>
      <c r="C71" s="62">
        <v>33401.199999999997</v>
      </c>
    </row>
    <row r="72" spans="1:3" ht="15" x14ac:dyDescent="0.2">
      <c r="A72" s="62">
        <v>1987</v>
      </c>
      <c r="B72" s="62">
        <v>172326.99</v>
      </c>
      <c r="C72" s="62">
        <v>33335.919999999998</v>
      </c>
    </row>
    <row r="73" spans="1:3" ht="15" x14ac:dyDescent="0.2">
      <c r="A73" s="62">
        <v>1988</v>
      </c>
      <c r="B73" s="62">
        <v>191498.56</v>
      </c>
      <c r="C73" s="62">
        <v>33807.68</v>
      </c>
    </row>
    <row r="74" spans="1:3" ht="15" x14ac:dyDescent="0.2">
      <c r="A74" s="62">
        <v>1989</v>
      </c>
      <c r="B74" s="62">
        <v>190133.81</v>
      </c>
      <c r="C74" s="62">
        <v>33788.44</v>
      </c>
    </row>
    <row r="75" spans="1:3" ht="15" x14ac:dyDescent="0.2">
      <c r="A75" s="62">
        <v>1990</v>
      </c>
      <c r="B75" s="62">
        <v>190593.23</v>
      </c>
      <c r="C75" s="62">
        <v>33351.160000000003</v>
      </c>
    </row>
    <row r="76" spans="1:3" ht="15" x14ac:dyDescent="0.2">
      <c r="A76" s="62">
        <v>1991</v>
      </c>
      <c r="B76" s="62">
        <v>182966.43</v>
      </c>
      <c r="C76" s="62">
        <v>32638.31</v>
      </c>
    </row>
    <row r="77" spans="1:3" ht="15" x14ac:dyDescent="0.2">
      <c r="A77" s="62">
        <v>1992</v>
      </c>
      <c r="B77" s="62">
        <v>191405.96</v>
      </c>
      <c r="C77" s="62">
        <v>32144.15</v>
      </c>
    </row>
    <row r="78" spans="1:3" ht="15" x14ac:dyDescent="0.2">
      <c r="A78" s="62">
        <v>1993</v>
      </c>
      <c r="B78" s="62">
        <v>186992.56</v>
      </c>
      <c r="C78" s="62">
        <v>31847.32</v>
      </c>
    </row>
    <row r="79" spans="1:3" ht="15" x14ac:dyDescent="0.2">
      <c r="A79" s="62">
        <v>1994</v>
      </c>
      <c r="B79" s="62">
        <v>190842.32</v>
      </c>
      <c r="C79" s="62">
        <v>32346.78</v>
      </c>
    </row>
    <row r="80" spans="1:3" ht="15" x14ac:dyDescent="0.2">
      <c r="A80" s="62">
        <v>1995</v>
      </c>
      <c r="B80" s="62">
        <v>200996.31</v>
      </c>
      <c r="C80" s="62">
        <v>32755.69</v>
      </c>
    </row>
    <row r="81" spans="1:3" ht="15" x14ac:dyDescent="0.2">
      <c r="A81" s="62">
        <v>1996</v>
      </c>
      <c r="B81" s="62">
        <v>208804.51</v>
      </c>
      <c r="C81" s="62">
        <v>33166.120000000003</v>
      </c>
    </row>
    <row r="82" spans="1:3" ht="15" x14ac:dyDescent="0.2">
      <c r="A82" s="62">
        <v>1997</v>
      </c>
      <c r="B82" s="62">
        <v>220077.14</v>
      </c>
      <c r="C82" s="62">
        <v>34145.15</v>
      </c>
    </row>
    <row r="83" spans="1:3" ht="15" x14ac:dyDescent="0.2">
      <c r="A83" s="62">
        <v>1998</v>
      </c>
      <c r="B83" s="62">
        <v>232935.21</v>
      </c>
      <c r="C83" s="62">
        <v>35565.82</v>
      </c>
    </row>
    <row r="84" spans="1:3" ht="15" x14ac:dyDescent="0.2">
      <c r="A84" s="62">
        <v>1999</v>
      </c>
      <c r="B84" s="62">
        <v>245255.86</v>
      </c>
      <c r="C84" s="62">
        <v>36613.07</v>
      </c>
    </row>
    <row r="85" spans="1:3" ht="15" x14ac:dyDescent="0.2">
      <c r="A85" s="62">
        <v>2000</v>
      </c>
      <c r="B85" s="62">
        <v>251747.44</v>
      </c>
      <c r="C85" s="62">
        <v>36913.089999999997</v>
      </c>
    </row>
    <row r="86" spans="1:3" ht="15" x14ac:dyDescent="0.2">
      <c r="A86" s="62">
        <v>2001</v>
      </c>
      <c r="B86" s="62">
        <v>240818.89</v>
      </c>
      <c r="C86" s="62">
        <v>36604.07</v>
      </c>
    </row>
    <row r="87" spans="1:3" ht="15" x14ac:dyDescent="0.2">
      <c r="A87" s="62">
        <v>2002</v>
      </c>
      <c r="B87" s="62">
        <v>232370.55</v>
      </c>
      <c r="C87" s="62">
        <v>35126.550000000003</v>
      </c>
    </row>
    <row r="88" spans="1:3" ht="15" x14ac:dyDescent="0.2">
      <c r="A88" s="62">
        <v>2003</v>
      </c>
      <c r="B88" s="62">
        <v>231336.3</v>
      </c>
      <c r="C88" s="62">
        <v>34405.49</v>
      </c>
    </row>
    <row r="89" spans="1:3" ht="15" x14ac:dyDescent="0.2">
      <c r="A89" s="62">
        <v>2004</v>
      </c>
      <c r="B89" s="62">
        <v>242497.03</v>
      </c>
      <c r="C89" s="62">
        <v>34793.42</v>
      </c>
    </row>
    <row r="90" spans="1:3" ht="15" x14ac:dyDescent="0.2">
      <c r="A90" s="62">
        <v>2005</v>
      </c>
      <c r="B90" s="62">
        <v>255149.91</v>
      </c>
      <c r="C90" s="62">
        <v>34735.5</v>
      </c>
    </row>
    <row r="91" spans="1:3" ht="15" x14ac:dyDescent="0.2">
      <c r="A91" s="62">
        <v>2006</v>
      </c>
      <c r="B91" s="62">
        <v>263090.3</v>
      </c>
      <c r="C91" s="62">
        <v>35017.279999999999</v>
      </c>
    </row>
    <row r="92" spans="1:3" ht="15" x14ac:dyDescent="0.2">
      <c r="A92" s="62">
        <v>2007</v>
      </c>
      <c r="B92" s="62">
        <v>271544.64</v>
      </c>
      <c r="C92" s="62">
        <v>35898.589999999997</v>
      </c>
    </row>
    <row r="93" spans="1:3" ht="15" x14ac:dyDescent="0.2">
      <c r="A93" s="62">
        <v>2008</v>
      </c>
      <c r="B93" s="62">
        <v>259034.14</v>
      </c>
      <c r="C93" s="62">
        <v>33837.43</v>
      </c>
    </row>
    <row r="94" spans="1:3" ht="15" x14ac:dyDescent="0.2">
      <c r="A94" s="62">
        <v>2009</v>
      </c>
      <c r="B94" s="62">
        <v>241145.11</v>
      </c>
      <c r="C94" s="62">
        <v>32135.24</v>
      </c>
    </row>
    <row r="95" spans="1:3" ht="15" x14ac:dyDescent="0.2">
      <c r="A95" s="62">
        <v>2010</v>
      </c>
      <c r="B95" s="62">
        <v>247272.65</v>
      </c>
      <c r="C95" s="62">
        <v>31799.38</v>
      </c>
    </row>
    <row r="96" spans="1:3" ht="15" x14ac:dyDescent="0.2">
      <c r="A96" s="62">
        <v>2011</v>
      </c>
      <c r="B96" s="62">
        <v>246954.26</v>
      </c>
      <c r="C96" s="62">
        <v>31405.51</v>
      </c>
    </row>
    <row r="97" spans="1:3" ht="15" x14ac:dyDescent="0.2">
      <c r="A97" s="62">
        <v>2012</v>
      </c>
      <c r="B97" s="62">
        <v>260488.8</v>
      </c>
      <c r="C97" s="62">
        <v>31659.41</v>
      </c>
    </row>
    <row r="98" spans="1:3" ht="15" x14ac:dyDescent="0.2">
      <c r="A98" s="62">
        <v>2013</v>
      </c>
      <c r="B98" s="62">
        <v>251385.54</v>
      </c>
      <c r="C98" s="62">
        <v>31482.31</v>
      </c>
    </row>
    <row r="99" spans="1:3" ht="15" x14ac:dyDescent="0.2">
      <c r="A99" s="62">
        <v>2014</v>
      </c>
      <c r="B99" s="62">
        <v>260154.19</v>
      </c>
      <c r="C99" s="62">
        <v>32352.42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C2" sqref="C2"/>
    </sheetView>
  </sheetViews>
  <sheetFormatPr baseColWidth="10" defaultColWidth="8.83203125" defaultRowHeight="13" x14ac:dyDescent="0.15"/>
  <cols>
    <col min="1" max="1" width="11" style="12" customWidth="1"/>
    <col min="2" max="3" width="8.83203125" style="12"/>
    <col min="4" max="4" width="14" style="12" customWidth="1"/>
    <col min="5" max="16384" width="8.83203125" style="12"/>
  </cols>
  <sheetData>
    <row r="1" spans="1:8" x14ac:dyDescent="0.15">
      <c r="B1" s="67" t="s">
        <v>763</v>
      </c>
      <c r="C1" s="68">
        <v>0.25</v>
      </c>
    </row>
    <row r="2" spans="1:8" x14ac:dyDescent="0.15">
      <c r="B2" s="67" t="s">
        <v>764</v>
      </c>
      <c r="C2" s="68">
        <v>0.99</v>
      </c>
    </row>
    <row r="3" spans="1:8" x14ac:dyDescent="0.15">
      <c r="B3" s="67" t="s">
        <v>765</v>
      </c>
      <c r="C3" s="68">
        <v>0.95</v>
      </c>
    </row>
    <row r="4" spans="1:8" x14ac:dyDescent="0.15">
      <c r="A4" s="69"/>
      <c r="D4" s="67"/>
      <c r="E4" s="68"/>
    </row>
    <row r="5" spans="1:8" x14ac:dyDescent="0.15">
      <c r="A5" s="69"/>
      <c r="B5" s="70">
        <f>C2</f>
        <v>0.99</v>
      </c>
      <c r="C5" s="12" t="s">
        <v>766</v>
      </c>
      <c r="D5" s="67" t="s">
        <v>767</v>
      </c>
      <c r="E5" s="68">
        <f>A7*B5</f>
        <v>0.2475</v>
      </c>
    </row>
    <row r="6" spans="1:8" x14ac:dyDescent="0.15">
      <c r="A6" s="69"/>
      <c r="B6" s="12" t="s">
        <v>685</v>
      </c>
      <c r="D6" s="67"/>
      <c r="E6" s="68"/>
    </row>
    <row r="7" spans="1:8" x14ac:dyDescent="0.15">
      <c r="A7" s="69">
        <f>C1</f>
        <v>0.25</v>
      </c>
      <c r="B7" s="70">
        <f>1-B5</f>
        <v>1.0000000000000009E-2</v>
      </c>
      <c r="C7" s="12" t="s">
        <v>768</v>
      </c>
      <c r="D7" s="67" t="s">
        <v>769</v>
      </c>
      <c r="E7" s="68">
        <f>A7*B7</f>
        <v>2.5000000000000022E-3</v>
      </c>
    </row>
    <row r="8" spans="1:8" x14ac:dyDescent="0.15">
      <c r="A8" s="69"/>
      <c r="D8" s="67"/>
      <c r="E8" s="68"/>
    </row>
    <row r="9" spans="1:8" x14ac:dyDescent="0.15">
      <c r="A9" s="69"/>
      <c r="D9" s="67"/>
      <c r="E9" s="68"/>
    </row>
    <row r="10" spans="1:8" ht="17" x14ac:dyDescent="0.2">
      <c r="A10" s="69">
        <f>1-A7</f>
        <v>0.75</v>
      </c>
      <c r="B10" s="70">
        <f>1-B12</f>
        <v>5.0000000000000044E-2</v>
      </c>
      <c r="C10" s="12" t="s">
        <v>766</v>
      </c>
      <c r="D10" s="67" t="s">
        <v>770</v>
      </c>
      <c r="E10" s="68">
        <f>A10*B10</f>
        <v>3.7500000000000033E-2</v>
      </c>
    </row>
    <row r="11" spans="1:8" ht="17" x14ac:dyDescent="0.2">
      <c r="A11" s="69"/>
      <c r="B11" s="12" t="s">
        <v>771</v>
      </c>
      <c r="D11" s="67"/>
      <c r="E11" s="68"/>
    </row>
    <row r="12" spans="1:8" ht="17" x14ac:dyDescent="0.2">
      <c r="A12" s="69"/>
      <c r="B12" s="70">
        <f>C3</f>
        <v>0.95</v>
      </c>
      <c r="C12" s="12" t="s">
        <v>768</v>
      </c>
      <c r="D12" s="67" t="s">
        <v>772</v>
      </c>
      <c r="E12" s="68">
        <f>A10*B12</f>
        <v>0.71249999999999991</v>
      </c>
    </row>
    <row r="13" spans="1:8" x14ac:dyDescent="0.15">
      <c r="A13" s="69"/>
      <c r="D13" s="67"/>
      <c r="E13" s="68"/>
    </row>
    <row r="14" spans="1:8" x14ac:dyDescent="0.15">
      <c r="A14" s="69"/>
      <c r="D14" s="67"/>
      <c r="E14" s="68"/>
    </row>
    <row r="15" spans="1:8" x14ac:dyDescent="0.15">
      <c r="A15" s="69"/>
      <c r="B15" s="67" t="s">
        <v>773</v>
      </c>
      <c r="C15" s="71">
        <f>E5/(E5+E10)</f>
        <v>0.86842105263157887</v>
      </c>
      <c r="D15" s="67"/>
      <c r="E15" s="68"/>
    </row>
    <row r="16" spans="1:8" x14ac:dyDescent="0.15">
      <c r="B16" s="72">
        <f>C15</f>
        <v>0.86842105263157887</v>
      </c>
      <c r="C16" s="73" t="s">
        <v>774</v>
      </c>
      <c r="D16" s="73"/>
      <c r="E16" s="73"/>
      <c r="F16" s="73"/>
      <c r="G16" s="73"/>
      <c r="H16" s="73"/>
    </row>
    <row r="19" spans="2:3" ht="17" x14ac:dyDescent="0.2">
      <c r="B19" s="67" t="s">
        <v>773</v>
      </c>
      <c r="C19" s="12" t="s">
        <v>775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>
      <selection activeCell="K16" sqref="K16"/>
    </sheetView>
  </sheetViews>
  <sheetFormatPr baseColWidth="10" defaultColWidth="8.83203125" defaultRowHeight="14" x14ac:dyDescent="0.15"/>
  <cols>
    <col min="1" max="1" width="12.5" style="78" bestFit="1" customWidth="1"/>
    <col min="2" max="2" width="16.1640625" style="78" bestFit="1" customWidth="1"/>
    <col min="3" max="3" width="12.5" style="78" bestFit="1" customWidth="1"/>
    <col min="4" max="4" width="14" style="78" bestFit="1" customWidth="1"/>
    <col min="5" max="5" width="12.1640625" style="78" bestFit="1" customWidth="1"/>
    <col min="6" max="16384" width="8.83203125" style="78"/>
  </cols>
  <sheetData>
    <row r="1" spans="1:6" s="75" customFormat="1" ht="15" thickBot="1" x14ac:dyDescent="0.2">
      <c r="A1" s="84" t="s">
        <v>786</v>
      </c>
      <c r="B1" s="84"/>
      <c r="C1" s="84"/>
      <c r="D1" s="74"/>
      <c r="E1" s="74"/>
    </row>
    <row r="2" spans="1:6" ht="16" thickTop="1" thickBot="1" x14ac:dyDescent="0.2">
      <c r="A2" s="86" t="s">
        <v>776</v>
      </c>
      <c r="B2" s="87" t="s">
        <v>777</v>
      </c>
      <c r="C2" s="88" t="s">
        <v>778</v>
      </c>
      <c r="D2" s="95"/>
      <c r="E2" s="96"/>
    </row>
    <row r="3" spans="1:6" ht="15" thickTop="1" x14ac:dyDescent="0.15">
      <c r="A3" s="89">
        <v>0</v>
      </c>
      <c r="B3" s="81">
        <v>4696023</v>
      </c>
      <c r="C3" s="90">
        <f>A3*B3</f>
        <v>0</v>
      </c>
      <c r="D3" s="130" t="s">
        <v>779</v>
      </c>
      <c r="E3" s="131"/>
      <c r="F3" s="94"/>
    </row>
    <row r="4" spans="1:6" x14ac:dyDescent="0.15">
      <c r="A4" s="89">
        <v>2</v>
      </c>
      <c r="B4" s="81">
        <v>411025</v>
      </c>
      <c r="C4" s="90">
        <f t="shared" ref="C4:C12" si="0">A4*B4</f>
        <v>822050</v>
      </c>
      <c r="D4" s="98" t="s">
        <v>780</v>
      </c>
      <c r="E4" s="99" t="s">
        <v>781</v>
      </c>
      <c r="F4" s="94"/>
    </row>
    <row r="5" spans="1:6" x14ac:dyDescent="0.15">
      <c r="A5" s="89">
        <v>4</v>
      </c>
      <c r="B5" s="81">
        <v>287791</v>
      </c>
      <c r="C5" s="90">
        <f t="shared" si="0"/>
        <v>1151164</v>
      </c>
      <c r="D5" s="100">
        <f>SUM(B4:B12)</f>
        <v>1018660</v>
      </c>
      <c r="E5" s="99">
        <f>B3</f>
        <v>4696023</v>
      </c>
      <c r="F5" s="94"/>
    </row>
    <row r="6" spans="1:6" x14ac:dyDescent="0.15">
      <c r="A6" s="89">
        <v>5</v>
      </c>
      <c r="B6" s="81">
        <v>117635</v>
      </c>
      <c r="C6" s="90">
        <f t="shared" si="0"/>
        <v>588175</v>
      </c>
      <c r="D6" s="98"/>
      <c r="E6" s="99">
        <f>D5/E5</f>
        <v>0.21691972121942332</v>
      </c>
      <c r="F6" s="94"/>
    </row>
    <row r="7" spans="1:6" ht="15" thickBot="1" x14ac:dyDescent="0.2">
      <c r="A7" s="89">
        <v>10</v>
      </c>
      <c r="B7" s="81">
        <v>117458</v>
      </c>
      <c r="C7" s="90">
        <f t="shared" si="0"/>
        <v>1174580</v>
      </c>
      <c r="D7" s="101">
        <v>1</v>
      </c>
      <c r="E7" s="102">
        <f>1/E6</f>
        <v>4.6100003926727267</v>
      </c>
      <c r="F7" s="94"/>
    </row>
    <row r="8" spans="1:6" ht="15" thickTop="1" x14ac:dyDescent="0.15">
      <c r="A8" s="89">
        <v>20</v>
      </c>
      <c r="B8" s="81">
        <v>70428</v>
      </c>
      <c r="C8" s="90">
        <f t="shared" si="0"/>
        <v>1408560</v>
      </c>
      <c r="D8" s="97"/>
      <c r="E8" s="85"/>
    </row>
    <row r="9" spans="1:6" x14ac:dyDescent="0.15">
      <c r="A9" s="89">
        <v>40</v>
      </c>
      <c r="B9" s="81">
        <v>13322</v>
      </c>
      <c r="C9" s="90">
        <f t="shared" si="0"/>
        <v>532880</v>
      </c>
      <c r="D9" s="82"/>
      <c r="E9" s="77"/>
    </row>
    <row r="10" spans="1:6" x14ac:dyDescent="0.15">
      <c r="A10" s="89">
        <v>100</v>
      </c>
      <c r="B10" s="81">
        <v>937</v>
      </c>
      <c r="C10" s="90">
        <f t="shared" si="0"/>
        <v>93700</v>
      </c>
      <c r="D10" s="82"/>
      <c r="E10" s="77"/>
    </row>
    <row r="11" spans="1:6" x14ac:dyDescent="0.15">
      <c r="A11" s="89">
        <v>1000</v>
      </c>
      <c r="B11" s="81">
        <v>61</v>
      </c>
      <c r="C11" s="90">
        <f t="shared" si="0"/>
        <v>61000</v>
      </c>
      <c r="D11" s="82"/>
      <c r="E11" s="77"/>
    </row>
    <row r="12" spans="1:6" x14ac:dyDescent="0.15">
      <c r="A12" s="89">
        <v>30000</v>
      </c>
      <c r="B12" s="81">
        <v>3</v>
      </c>
      <c r="C12" s="90">
        <f t="shared" si="0"/>
        <v>90000</v>
      </c>
      <c r="D12" s="82"/>
      <c r="E12" s="77"/>
    </row>
    <row r="13" spans="1:6" ht="15" thickBot="1" x14ac:dyDescent="0.2">
      <c r="A13" s="91"/>
      <c r="B13" s="92" t="s">
        <v>782</v>
      </c>
      <c r="C13" s="93">
        <f>SUM(C3:C12)</f>
        <v>5922109</v>
      </c>
      <c r="D13" s="82"/>
      <c r="E13" s="77"/>
    </row>
    <row r="14" spans="1:6" ht="16" thickTop="1" thickBot="1" x14ac:dyDescent="0.2">
      <c r="A14" s="105"/>
      <c r="B14" s="106"/>
      <c r="C14" s="106"/>
      <c r="D14" s="107"/>
      <c r="E14" s="77"/>
    </row>
    <row r="15" spans="1:6" ht="16" thickTop="1" thickBot="1" x14ac:dyDescent="0.2">
      <c r="A15" s="110" t="s">
        <v>783</v>
      </c>
      <c r="B15" s="111">
        <f>SUM(B3:B12)</f>
        <v>5714683</v>
      </c>
      <c r="C15" s="112" t="s">
        <v>787</v>
      </c>
      <c r="D15" s="113">
        <f>B18*B15-C13</f>
        <v>5507257</v>
      </c>
      <c r="E15" s="82"/>
    </row>
    <row r="16" spans="1:6" ht="15" thickTop="1" x14ac:dyDescent="0.15">
      <c r="A16" s="108"/>
      <c r="B16" s="109"/>
      <c r="C16" s="109"/>
      <c r="D16" s="109"/>
      <c r="E16" s="80"/>
    </row>
    <row r="17" spans="1:6" x14ac:dyDescent="0.15">
      <c r="A17" s="79"/>
      <c r="B17" s="80"/>
      <c r="C17" s="80"/>
      <c r="D17" s="80"/>
      <c r="E17" s="80"/>
    </row>
    <row r="18" spans="1:6" x14ac:dyDescent="0.15">
      <c r="A18" s="104" t="s">
        <v>784</v>
      </c>
      <c r="B18" s="103">
        <f>A4</f>
        <v>2</v>
      </c>
      <c r="C18" s="80"/>
      <c r="D18" s="80"/>
      <c r="E18" s="80"/>
    </row>
    <row r="19" spans="1:6" s="116" customFormat="1" ht="15" thickBot="1" x14ac:dyDescent="0.2">
      <c r="A19" s="119"/>
      <c r="B19" s="120"/>
      <c r="C19" s="115"/>
      <c r="D19" s="80"/>
      <c r="E19" s="80"/>
    </row>
    <row r="20" spans="1:6" s="117" customFormat="1" ht="18" thickTop="1" x14ac:dyDescent="0.15">
      <c r="A20" s="122" t="s">
        <v>788</v>
      </c>
      <c r="B20" s="123" t="s">
        <v>789</v>
      </c>
      <c r="C20" s="124" t="s">
        <v>790</v>
      </c>
      <c r="D20" s="83"/>
      <c r="E20" s="76"/>
      <c r="F20" s="128" t="s">
        <v>791</v>
      </c>
    </row>
    <row r="21" spans="1:6" x14ac:dyDescent="0.15">
      <c r="A21" s="98">
        <f t="shared" ref="A21:A30" si="1">A3-$B$18</f>
        <v>-2</v>
      </c>
      <c r="B21" s="118">
        <f t="shared" ref="B21:B30" si="2">B3/$B$15</f>
        <v>0.8217468930472609</v>
      </c>
      <c r="C21" s="125">
        <f>A21*B21</f>
        <v>-1.6434937860945218</v>
      </c>
      <c r="D21" s="114"/>
      <c r="E21" s="80"/>
    </row>
    <row r="22" spans="1:6" x14ac:dyDescent="0.15">
      <c r="A22" s="98">
        <f t="shared" si="1"/>
        <v>0</v>
      </c>
      <c r="B22" s="118">
        <f t="shared" si="2"/>
        <v>7.1924374457865814E-2</v>
      </c>
      <c r="C22" s="125">
        <f t="shared" ref="C22:C27" si="3">A22*B22</f>
        <v>0</v>
      </c>
      <c r="D22" s="114"/>
      <c r="E22" s="80"/>
    </row>
    <row r="23" spans="1:6" x14ac:dyDescent="0.15">
      <c r="A23" s="98">
        <f t="shared" si="1"/>
        <v>2</v>
      </c>
      <c r="B23" s="118">
        <f t="shared" si="2"/>
        <v>5.0359923726302928E-2</v>
      </c>
      <c r="C23" s="125">
        <f t="shared" si="3"/>
        <v>0.10071984745260586</v>
      </c>
      <c r="D23" s="114"/>
      <c r="E23" s="80"/>
    </row>
    <row r="24" spans="1:6" x14ac:dyDescent="0.15">
      <c r="A24" s="98">
        <f t="shared" si="1"/>
        <v>3</v>
      </c>
      <c r="B24" s="118">
        <f t="shared" si="2"/>
        <v>2.0584693849160136E-2</v>
      </c>
      <c r="C24" s="125">
        <f t="shared" si="3"/>
        <v>6.1754081547480411E-2</v>
      </c>
      <c r="D24" s="114"/>
      <c r="E24" s="80"/>
    </row>
    <row r="25" spans="1:6" x14ac:dyDescent="0.15">
      <c r="A25" s="98">
        <f t="shared" si="1"/>
        <v>8</v>
      </c>
      <c r="B25" s="118">
        <f t="shared" si="2"/>
        <v>2.0553721002547296E-2</v>
      </c>
      <c r="C25" s="125">
        <f t="shared" si="3"/>
        <v>0.16442976802037837</v>
      </c>
      <c r="D25" s="114"/>
      <c r="E25" s="80"/>
    </row>
    <row r="26" spans="1:6" x14ac:dyDescent="0.15">
      <c r="A26" s="98">
        <f t="shared" si="1"/>
        <v>18</v>
      </c>
      <c r="B26" s="118">
        <f t="shared" si="2"/>
        <v>1.2324043170898543E-2</v>
      </c>
      <c r="C26" s="125">
        <f>A26*B26</f>
        <v>0.22183277707617377</v>
      </c>
      <c r="D26" s="114"/>
      <c r="E26" s="80"/>
    </row>
    <row r="27" spans="1:6" x14ac:dyDescent="0.15">
      <c r="A27" s="98">
        <f t="shared" si="1"/>
        <v>38</v>
      </c>
      <c r="B27" s="118">
        <f t="shared" si="2"/>
        <v>2.3311879241595728E-3</v>
      </c>
      <c r="C27" s="125">
        <f t="shared" si="3"/>
        <v>8.8585141118063773E-2</v>
      </c>
      <c r="D27" s="114"/>
      <c r="E27" s="80"/>
    </row>
    <row r="28" spans="1:6" x14ac:dyDescent="0.15">
      <c r="A28" s="98">
        <f t="shared" si="1"/>
        <v>98</v>
      </c>
      <c r="B28" s="118">
        <f t="shared" si="2"/>
        <v>1.6396360043068004E-4</v>
      </c>
      <c r="C28" s="125">
        <f>A28*B28</f>
        <v>1.6068432842206645E-2</v>
      </c>
      <c r="D28" s="114"/>
      <c r="E28" s="80"/>
    </row>
    <row r="29" spans="1:6" x14ac:dyDescent="0.15">
      <c r="A29" s="98">
        <f t="shared" si="1"/>
        <v>998</v>
      </c>
      <c r="B29" s="118">
        <f t="shared" si="2"/>
        <v>1.0674257872221433E-5</v>
      </c>
      <c r="C29" s="125">
        <f>A29*B29</f>
        <v>1.0652909356476991E-2</v>
      </c>
      <c r="D29" s="114"/>
      <c r="E29" s="80"/>
    </row>
    <row r="30" spans="1:6" x14ac:dyDescent="0.15">
      <c r="A30" s="98">
        <f t="shared" si="1"/>
        <v>29998</v>
      </c>
      <c r="B30" s="118">
        <f t="shared" si="2"/>
        <v>5.2496350191252956E-7</v>
      </c>
      <c r="C30" s="125">
        <f>A30*B30</f>
        <v>1.5747855130372062E-2</v>
      </c>
      <c r="D30" s="114"/>
      <c r="E30" s="80"/>
    </row>
    <row r="31" spans="1:6" ht="15" thickBot="1" x14ac:dyDescent="0.2">
      <c r="A31" s="101"/>
      <c r="B31" s="126" t="s">
        <v>785</v>
      </c>
      <c r="C31" s="127">
        <f>SUM(C21:C30)</f>
        <v>-0.96370297355076406</v>
      </c>
      <c r="D31" s="114"/>
      <c r="E31" s="80"/>
    </row>
    <row r="32" spans="1:6" ht="15" thickTop="1" x14ac:dyDescent="0.15">
      <c r="A32" s="121"/>
      <c r="B32" s="121"/>
      <c r="C32" s="121"/>
    </row>
  </sheetData>
  <mergeCells count="1">
    <mergeCell ref="D3:E3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"/>
  <sheetViews>
    <sheetView topLeftCell="A2" zoomScale="90" zoomScaleNormal="90" zoomScalePageLayoutView="90" workbookViewId="0">
      <selection activeCell="G1" sqref="G1"/>
    </sheetView>
  </sheetViews>
  <sheetFormatPr baseColWidth="10" defaultColWidth="8.83203125" defaultRowHeight="13" x14ac:dyDescent="0.15"/>
  <cols>
    <col min="1" max="1" width="22.5" customWidth="1"/>
    <col min="2" max="2" width="48.83203125" bestFit="1" customWidth="1"/>
    <col min="3" max="3" width="8.1640625" customWidth="1"/>
    <col min="7" max="7" width="27.83203125" customWidth="1"/>
  </cols>
  <sheetData>
    <row r="1" spans="1:7" ht="39" x14ac:dyDescent="0.15">
      <c r="B1" s="2" t="s">
        <v>180</v>
      </c>
      <c r="C1" s="13" t="s">
        <v>182</v>
      </c>
      <c r="D1" s="6" t="s">
        <v>181</v>
      </c>
      <c r="G1" t="s">
        <v>218</v>
      </c>
    </row>
    <row r="2" spans="1:7" x14ac:dyDescent="0.15">
      <c r="A2" s="5" t="s">
        <v>78</v>
      </c>
      <c r="B2">
        <v>22.8</v>
      </c>
      <c r="C2" s="8">
        <v>0.4</v>
      </c>
      <c r="D2" s="6">
        <v>4.47</v>
      </c>
    </row>
    <row r="3" spans="1:7" x14ac:dyDescent="0.15">
      <c r="A3" s="5" t="s">
        <v>98</v>
      </c>
      <c r="B3">
        <v>75.099999999999994</v>
      </c>
      <c r="C3" s="8">
        <v>9.4</v>
      </c>
      <c r="D3" s="6">
        <v>1.78</v>
      </c>
    </row>
    <row r="4" spans="1:7" x14ac:dyDescent="0.15">
      <c r="A4" s="5" t="s">
        <v>0</v>
      </c>
      <c r="B4">
        <v>64</v>
      </c>
      <c r="C4" s="8">
        <v>4.2</v>
      </c>
      <c r="D4" s="6">
        <v>2.71</v>
      </c>
    </row>
    <row r="5" spans="1:7" x14ac:dyDescent="0.15">
      <c r="A5" s="5" t="s">
        <v>1</v>
      </c>
      <c r="B5">
        <v>6.2</v>
      </c>
      <c r="C5" s="8">
        <v>2.8</v>
      </c>
      <c r="D5" s="6">
        <v>5.65</v>
      </c>
    </row>
    <row r="6" spans="1:7" x14ac:dyDescent="0.15">
      <c r="A6" s="5" t="s">
        <v>47</v>
      </c>
      <c r="B6">
        <v>78.3</v>
      </c>
      <c r="C6" s="8">
        <v>10.1</v>
      </c>
      <c r="D6" s="6">
        <v>2.15</v>
      </c>
    </row>
    <row r="7" spans="1:7" x14ac:dyDescent="0.15">
      <c r="A7" s="5" t="s">
        <v>99</v>
      </c>
      <c r="B7">
        <v>60.5</v>
      </c>
      <c r="C7" s="8">
        <v>11.3</v>
      </c>
      <c r="D7" s="6">
        <v>1.41</v>
      </c>
    </row>
    <row r="8" spans="1:7" x14ac:dyDescent="0.15">
      <c r="A8" s="5" t="s">
        <v>158</v>
      </c>
      <c r="B8">
        <v>70.8</v>
      </c>
      <c r="C8" s="8">
        <v>11.5</v>
      </c>
      <c r="D8" s="6">
        <v>1.88</v>
      </c>
    </row>
    <row r="9" spans="1:7" x14ac:dyDescent="0.15">
      <c r="A9" s="5" t="s">
        <v>101</v>
      </c>
      <c r="B9">
        <v>55.4</v>
      </c>
      <c r="C9" s="8">
        <v>11.3</v>
      </c>
      <c r="D9" s="6">
        <v>1.89</v>
      </c>
    </row>
    <row r="10" spans="1:7" x14ac:dyDescent="0.15">
      <c r="A10" s="5" t="s">
        <v>48</v>
      </c>
      <c r="B10">
        <v>44.6</v>
      </c>
      <c r="C10" s="8">
        <v>10.8</v>
      </c>
      <c r="D10" s="6">
        <v>1.88</v>
      </c>
    </row>
    <row r="11" spans="1:7" x14ac:dyDescent="0.15">
      <c r="A11" s="5" t="s">
        <v>148</v>
      </c>
      <c r="B11">
        <v>58.1</v>
      </c>
      <c r="C11" s="8">
        <v>2.6</v>
      </c>
      <c r="D11" s="6">
        <v>2.12</v>
      </c>
    </row>
    <row r="12" spans="1:7" x14ac:dyDescent="0.15">
      <c r="A12" s="5" t="s">
        <v>102</v>
      </c>
      <c r="B12">
        <v>72.599999999999994</v>
      </c>
      <c r="C12" s="8">
        <v>11.7</v>
      </c>
      <c r="D12" s="6">
        <v>1.51</v>
      </c>
    </row>
    <row r="13" spans="1:7" x14ac:dyDescent="0.15">
      <c r="A13" s="5" t="s">
        <v>103</v>
      </c>
      <c r="B13">
        <v>75.599999999999994</v>
      </c>
      <c r="C13" s="8">
        <v>11.9</v>
      </c>
      <c r="D13" s="6">
        <v>1.86</v>
      </c>
    </row>
    <row r="14" spans="1:7" x14ac:dyDescent="0.15">
      <c r="A14" s="5" t="s">
        <v>50</v>
      </c>
      <c r="B14">
        <v>34.299999999999997</v>
      </c>
      <c r="C14" s="8">
        <v>8.3000000000000007</v>
      </c>
      <c r="D14" s="6">
        <v>2.6</v>
      </c>
    </row>
    <row r="15" spans="1:7" x14ac:dyDescent="0.15">
      <c r="A15" s="5" t="s">
        <v>2</v>
      </c>
      <c r="B15">
        <v>18.600000000000001</v>
      </c>
      <c r="C15" s="8">
        <v>1.6</v>
      </c>
      <c r="D15" s="6">
        <v>4.6900000000000004</v>
      </c>
    </row>
    <row r="16" spans="1:7" x14ac:dyDescent="0.15">
      <c r="A16" s="5" t="s">
        <v>51</v>
      </c>
      <c r="B16">
        <v>60.6</v>
      </c>
      <c r="C16" s="8">
        <v>6.7</v>
      </c>
      <c r="D16" s="6">
        <v>3.14</v>
      </c>
    </row>
    <row r="17" spans="1:4" x14ac:dyDescent="0.15">
      <c r="A17" s="5" t="s">
        <v>104</v>
      </c>
      <c r="B17">
        <v>47.5</v>
      </c>
      <c r="C17" s="8">
        <v>7.5</v>
      </c>
      <c r="D17" s="6">
        <v>1.32</v>
      </c>
    </row>
    <row r="18" spans="1:4" x14ac:dyDescent="0.15">
      <c r="A18" s="5" t="s">
        <v>3</v>
      </c>
      <c r="B18">
        <v>52.8</v>
      </c>
      <c r="C18" s="8">
        <v>6</v>
      </c>
      <c r="D18" s="6">
        <v>2.54</v>
      </c>
    </row>
    <row r="19" spans="1:4" x14ac:dyDescent="0.15">
      <c r="A19" s="5" t="s">
        <v>52</v>
      </c>
      <c r="B19">
        <v>80.599999999999994</v>
      </c>
      <c r="C19" s="8">
        <v>7.2</v>
      </c>
      <c r="D19" s="6">
        <v>1.78</v>
      </c>
    </row>
    <row r="20" spans="1:4" x14ac:dyDescent="0.15">
      <c r="A20" s="5" t="s">
        <v>4</v>
      </c>
      <c r="B20">
        <v>17.399999999999999</v>
      </c>
      <c r="C20" s="8">
        <v>0.8</v>
      </c>
      <c r="D20" s="6">
        <v>5.43</v>
      </c>
    </row>
    <row r="21" spans="1:4" x14ac:dyDescent="0.15">
      <c r="A21" s="5" t="s">
        <v>5</v>
      </c>
      <c r="B21">
        <v>21.9</v>
      </c>
      <c r="C21" s="8">
        <v>2</v>
      </c>
      <c r="D21" s="6">
        <v>5.85</v>
      </c>
    </row>
    <row r="22" spans="1:4" x14ac:dyDescent="0.15">
      <c r="A22" s="5" t="s">
        <v>160</v>
      </c>
      <c r="B22">
        <v>50.5</v>
      </c>
      <c r="C22" s="8">
        <v>3.2</v>
      </c>
      <c r="D22" s="6">
        <v>2.8</v>
      </c>
    </row>
    <row r="23" spans="1:4" x14ac:dyDescent="0.15">
      <c r="A23" s="5" t="s">
        <v>6</v>
      </c>
      <c r="B23">
        <v>29.2</v>
      </c>
      <c r="C23" s="8">
        <v>4.2</v>
      </c>
      <c r="D23" s="6">
        <v>4.63</v>
      </c>
    </row>
    <row r="24" spans="1:4" x14ac:dyDescent="0.15">
      <c r="A24" s="5" t="s">
        <v>53</v>
      </c>
      <c r="B24">
        <v>74</v>
      </c>
      <c r="C24" s="8">
        <v>14.2</v>
      </c>
      <c r="D24" s="6">
        <v>1.68</v>
      </c>
    </row>
    <row r="25" spans="1:4" x14ac:dyDescent="0.15">
      <c r="A25" s="5" t="s">
        <v>7</v>
      </c>
      <c r="B25">
        <v>61.3</v>
      </c>
      <c r="C25" s="8">
        <v>3.5</v>
      </c>
      <c r="D25" s="6">
        <v>2.2200000000000002</v>
      </c>
    </row>
    <row r="26" spans="1:4" x14ac:dyDescent="0.15">
      <c r="A26" s="5" t="s">
        <v>8</v>
      </c>
      <c r="B26">
        <v>27.9</v>
      </c>
      <c r="C26" s="8">
        <v>2.1</v>
      </c>
      <c r="D26" s="6">
        <v>4.2</v>
      </c>
    </row>
    <row r="27" spans="1:4" x14ac:dyDescent="0.15">
      <c r="A27" s="5" t="s">
        <v>9</v>
      </c>
      <c r="B27">
        <v>7.9</v>
      </c>
      <c r="C27" s="8">
        <v>0.7</v>
      </c>
      <c r="D27" s="6">
        <v>6.04</v>
      </c>
    </row>
    <row r="28" spans="1:4" x14ac:dyDescent="0.15">
      <c r="A28" s="5" t="s">
        <v>54</v>
      </c>
      <c r="B28">
        <v>60.7</v>
      </c>
      <c r="C28" s="8">
        <v>10.1</v>
      </c>
      <c r="D28" s="6">
        <v>1.8</v>
      </c>
    </row>
    <row r="29" spans="1:4" x14ac:dyDescent="0.15">
      <c r="A29" s="5" t="s">
        <v>161</v>
      </c>
      <c r="B29">
        <v>86.9</v>
      </c>
      <c r="C29" s="8">
        <v>6.4</v>
      </c>
      <c r="D29" s="6">
        <v>1.57</v>
      </c>
    </row>
    <row r="30" spans="1:4" x14ac:dyDescent="0.15">
      <c r="A30" s="5" t="s">
        <v>55</v>
      </c>
      <c r="B30">
        <v>79.099999999999994</v>
      </c>
      <c r="C30" s="8">
        <v>6.4</v>
      </c>
      <c r="D30" s="6">
        <v>2.23</v>
      </c>
    </row>
    <row r="31" spans="1:4" x14ac:dyDescent="0.15">
      <c r="A31" s="5" t="s">
        <v>10</v>
      </c>
      <c r="B31">
        <v>25.7</v>
      </c>
      <c r="C31" s="8">
        <v>2.2999999999999998</v>
      </c>
      <c r="D31" s="6">
        <v>4.58</v>
      </c>
    </row>
    <row r="32" spans="1:4" x14ac:dyDescent="0.15">
      <c r="A32" s="5" t="s">
        <v>13</v>
      </c>
      <c r="B32">
        <v>31.4</v>
      </c>
      <c r="C32" s="8">
        <v>4</v>
      </c>
      <c r="D32" s="6">
        <v>5.72</v>
      </c>
    </row>
    <row r="33" spans="1:4" x14ac:dyDescent="0.15">
      <c r="A33" s="5" t="s">
        <v>11</v>
      </c>
      <c r="B33">
        <v>44.3</v>
      </c>
      <c r="C33" s="8">
        <v>5.3</v>
      </c>
      <c r="D33" s="6">
        <v>4.8600000000000003</v>
      </c>
    </row>
    <row r="34" spans="1:4" x14ac:dyDescent="0.15">
      <c r="A34" s="5" t="s">
        <v>56</v>
      </c>
      <c r="B34">
        <v>96</v>
      </c>
      <c r="C34" s="8">
        <v>8.6</v>
      </c>
      <c r="D34" s="6">
        <v>1.77</v>
      </c>
    </row>
    <row r="35" spans="1:4" x14ac:dyDescent="0.15">
      <c r="A35" s="5" t="s">
        <v>12</v>
      </c>
      <c r="B35">
        <v>12.9</v>
      </c>
      <c r="C35" s="8">
        <v>2</v>
      </c>
      <c r="D35" s="6">
        <v>4.76</v>
      </c>
    </row>
    <row r="36" spans="1:4" x14ac:dyDescent="0.15">
      <c r="A36" s="5" t="s">
        <v>106</v>
      </c>
      <c r="B36">
        <v>69</v>
      </c>
      <c r="C36" s="8">
        <v>10.8</v>
      </c>
      <c r="D36" s="6">
        <v>1.52</v>
      </c>
    </row>
    <row r="37" spans="1:4" x14ac:dyDescent="0.15">
      <c r="A37" s="5" t="s">
        <v>57</v>
      </c>
      <c r="B37">
        <v>77.8</v>
      </c>
      <c r="C37" s="8">
        <v>10.199999999999999</v>
      </c>
      <c r="D37" s="6">
        <v>1.45</v>
      </c>
    </row>
    <row r="38" spans="1:4" x14ac:dyDescent="0.15">
      <c r="A38" s="5" t="s">
        <v>80</v>
      </c>
      <c r="B38">
        <v>22.5</v>
      </c>
      <c r="C38" s="8">
        <v>1.8</v>
      </c>
      <c r="D38" s="6">
        <v>3.26</v>
      </c>
    </row>
    <row r="39" spans="1:4" x14ac:dyDescent="0.15">
      <c r="A39" s="5" t="s">
        <v>59</v>
      </c>
      <c r="B39">
        <v>72.900000000000006</v>
      </c>
      <c r="C39" s="8">
        <v>7.7</v>
      </c>
      <c r="D39" s="6">
        <v>2.42</v>
      </c>
    </row>
    <row r="40" spans="1:4" x14ac:dyDescent="0.15">
      <c r="A40" s="5" t="s">
        <v>60</v>
      </c>
      <c r="B40">
        <v>72.7</v>
      </c>
      <c r="C40" s="8">
        <v>8.1</v>
      </c>
      <c r="D40" s="6">
        <v>2.5</v>
      </c>
    </row>
    <row r="41" spans="1:4" x14ac:dyDescent="0.15">
      <c r="A41" s="5" t="s">
        <v>81</v>
      </c>
      <c r="B41">
        <v>60.3</v>
      </c>
      <c r="C41" s="8">
        <v>5.3</v>
      </c>
      <c r="D41" s="6">
        <v>2.7</v>
      </c>
    </row>
    <row r="42" spans="1:4" x14ac:dyDescent="0.15">
      <c r="A42" s="5" t="s">
        <v>61</v>
      </c>
      <c r="B42">
        <v>72.5</v>
      </c>
      <c r="C42" s="8">
        <v>6.5</v>
      </c>
      <c r="D42" s="6">
        <v>2.14</v>
      </c>
    </row>
    <row r="43" spans="1:4" x14ac:dyDescent="0.15">
      <c r="A43" s="5" t="s">
        <v>14</v>
      </c>
      <c r="B43">
        <v>10.1</v>
      </c>
      <c r="C43" s="8">
        <v>4.5</v>
      </c>
      <c r="D43" s="6">
        <v>4.6500000000000004</v>
      </c>
    </row>
    <row r="44" spans="1:4" x14ac:dyDescent="0.15">
      <c r="A44" s="5" t="s">
        <v>15</v>
      </c>
      <c r="B44">
        <v>8</v>
      </c>
      <c r="C44" s="8">
        <v>2.1</v>
      </c>
      <c r="D44" s="6">
        <v>4.5199999999999996</v>
      </c>
    </row>
    <row r="45" spans="1:4" x14ac:dyDescent="0.15">
      <c r="A45" s="5" t="s">
        <v>16</v>
      </c>
      <c r="B45">
        <v>14.7</v>
      </c>
      <c r="C45" s="8">
        <v>1</v>
      </c>
      <c r="D45" s="6">
        <v>4.28</v>
      </c>
    </row>
    <row r="46" spans="1:4" x14ac:dyDescent="0.15">
      <c r="A46" s="5" t="s">
        <v>162</v>
      </c>
      <c r="B46">
        <v>44</v>
      </c>
      <c r="C46" s="8">
        <v>9.1999999999999993</v>
      </c>
      <c r="D46" s="6">
        <v>2.54</v>
      </c>
    </row>
    <row r="47" spans="1:4" x14ac:dyDescent="0.15">
      <c r="A47" s="5" t="s">
        <v>112</v>
      </c>
      <c r="B47">
        <v>81.8</v>
      </c>
      <c r="C47" s="8">
        <v>10.5</v>
      </c>
      <c r="D47" s="6">
        <v>1.98</v>
      </c>
    </row>
    <row r="48" spans="1:4" x14ac:dyDescent="0.15">
      <c r="A48" s="5" t="s">
        <v>17</v>
      </c>
      <c r="B48">
        <v>32.700000000000003</v>
      </c>
      <c r="C48" s="8">
        <v>5.7</v>
      </c>
      <c r="D48" s="6">
        <v>3.97</v>
      </c>
    </row>
    <row r="49" spans="1:4" x14ac:dyDescent="0.15">
      <c r="A49" s="5" t="s">
        <v>18</v>
      </c>
      <c r="B49">
        <v>18</v>
      </c>
      <c r="C49" s="8">
        <v>2</v>
      </c>
      <c r="D49" s="6">
        <v>5.67</v>
      </c>
    </row>
    <row r="50" spans="1:4" x14ac:dyDescent="0.15">
      <c r="A50" s="5" t="s">
        <v>113</v>
      </c>
      <c r="B50">
        <v>53.4</v>
      </c>
      <c r="C50" s="8">
        <v>12.5</v>
      </c>
      <c r="D50" s="6">
        <v>1.81</v>
      </c>
    </row>
    <row r="51" spans="1:4" x14ac:dyDescent="0.15">
      <c r="A51" s="5" t="s">
        <v>19</v>
      </c>
      <c r="B51">
        <v>25.2</v>
      </c>
      <c r="C51" s="8">
        <v>5.2</v>
      </c>
      <c r="D51" s="6">
        <v>3.74</v>
      </c>
    </row>
    <row r="52" spans="1:4" x14ac:dyDescent="0.15">
      <c r="A52" s="5" t="s">
        <v>115</v>
      </c>
      <c r="B52">
        <v>76.2</v>
      </c>
      <c r="C52" s="8">
        <v>10.1</v>
      </c>
      <c r="D52" s="6">
        <v>1.55</v>
      </c>
    </row>
    <row r="53" spans="1:4" x14ac:dyDescent="0.15">
      <c r="A53" s="5" t="s">
        <v>63</v>
      </c>
      <c r="B53">
        <v>54.1</v>
      </c>
      <c r="C53" s="8">
        <v>3.9</v>
      </c>
      <c r="D53" s="6">
        <v>3.66</v>
      </c>
    </row>
    <row r="54" spans="1:4" x14ac:dyDescent="0.15">
      <c r="A54" s="5" t="s">
        <v>20</v>
      </c>
      <c r="B54">
        <v>9.1</v>
      </c>
      <c r="C54" s="8">
        <v>1</v>
      </c>
      <c r="D54" s="6">
        <v>4.75</v>
      </c>
    </row>
    <row r="55" spans="1:4" x14ac:dyDescent="0.15">
      <c r="A55" s="5" t="s">
        <v>21</v>
      </c>
      <c r="B55">
        <v>14.2</v>
      </c>
      <c r="C55" s="8">
        <v>1.1000000000000001</v>
      </c>
      <c r="D55" s="6">
        <v>4.8</v>
      </c>
    </row>
    <row r="56" spans="1:4" x14ac:dyDescent="0.15">
      <c r="A56" s="5" t="s">
        <v>64</v>
      </c>
      <c r="B56">
        <v>42.5</v>
      </c>
      <c r="C56" s="8">
        <v>9.4</v>
      </c>
      <c r="D56" s="6">
        <v>2.4700000000000002</v>
      </c>
    </row>
    <row r="57" spans="1:4" x14ac:dyDescent="0.15">
      <c r="A57" s="5" t="s">
        <v>65</v>
      </c>
      <c r="B57">
        <v>32</v>
      </c>
      <c r="C57" s="8">
        <v>3.4</v>
      </c>
      <c r="D57" s="6">
        <v>3.03</v>
      </c>
    </row>
    <row r="58" spans="1:4" x14ac:dyDescent="0.15">
      <c r="A58" s="5" t="s">
        <v>66</v>
      </c>
      <c r="B58">
        <v>65.2</v>
      </c>
      <c r="C58" s="8">
        <v>5.7</v>
      </c>
      <c r="D58" s="6">
        <v>2.91</v>
      </c>
    </row>
    <row r="59" spans="1:4" x14ac:dyDescent="0.15">
      <c r="A59" s="5" t="s">
        <v>150</v>
      </c>
      <c r="B59">
        <v>56.3</v>
      </c>
      <c r="C59" s="8">
        <v>3.4</v>
      </c>
      <c r="D59" s="6">
        <v>2.4300000000000002</v>
      </c>
    </row>
    <row r="60" spans="1:4" x14ac:dyDescent="0.15">
      <c r="A60" s="5" t="s">
        <v>151</v>
      </c>
      <c r="B60">
        <v>61.4</v>
      </c>
      <c r="C60" s="8">
        <v>6.1</v>
      </c>
      <c r="D60" s="6">
        <v>2.2799999999999998</v>
      </c>
    </row>
    <row r="61" spans="1:4" x14ac:dyDescent="0.15">
      <c r="A61" s="5" t="s">
        <v>82</v>
      </c>
      <c r="B61">
        <v>78.900000000000006</v>
      </c>
      <c r="C61" s="8">
        <v>5.0999999999999996</v>
      </c>
      <c r="D61" s="6">
        <v>1.91</v>
      </c>
    </row>
    <row r="62" spans="1:4" x14ac:dyDescent="0.15">
      <c r="A62" s="5" t="s">
        <v>83</v>
      </c>
      <c r="B62">
        <v>49.8</v>
      </c>
      <c r="C62" s="8">
        <v>3.7</v>
      </c>
      <c r="D62" s="6">
        <v>3.91</v>
      </c>
    </row>
    <row r="63" spans="1:4" x14ac:dyDescent="0.15">
      <c r="A63" s="5" t="s">
        <v>118</v>
      </c>
      <c r="B63">
        <v>89</v>
      </c>
      <c r="C63" s="8">
        <v>11.5</v>
      </c>
      <c r="D63" s="6">
        <v>1.99</v>
      </c>
    </row>
    <row r="64" spans="1:4" x14ac:dyDescent="0.15">
      <c r="A64" s="5" t="s">
        <v>67</v>
      </c>
      <c r="B64">
        <v>72.3</v>
      </c>
      <c r="C64" s="8">
        <v>10.3</v>
      </c>
      <c r="D64" s="6">
        <v>2.21</v>
      </c>
    </row>
    <row r="65" spans="1:4" x14ac:dyDescent="0.15">
      <c r="A65" s="5" t="s">
        <v>163</v>
      </c>
      <c r="B65">
        <v>55.9</v>
      </c>
      <c r="C65" s="8">
        <v>12.2</v>
      </c>
      <c r="D65" s="6">
        <v>1.45</v>
      </c>
    </row>
    <row r="66" spans="1:4" x14ac:dyDescent="0.15">
      <c r="A66" s="5" t="s">
        <v>84</v>
      </c>
      <c r="B66">
        <v>59.3</v>
      </c>
      <c r="C66" s="8">
        <v>8.6</v>
      </c>
      <c r="D66" s="6">
        <v>3.12</v>
      </c>
    </row>
    <row r="67" spans="1:4" x14ac:dyDescent="0.15">
      <c r="A67" s="5" t="s">
        <v>121</v>
      </c>
      <c r="B67">
        <v>50.7</v>
      </c>
      <c r="C67" s="8">
        <v>11.9</v>
      </c>
      <c r="D67" s="6">
        <v>2.4</v>
      </c>
    </row>
    <row r="68" spans="1:4" x14ac:dyDescent="0.15">
      <c r="A68" s="5" t="s">
        <v>22</v>
      </c>
      <c r="B68">
        <v>45.5</v>
      </c>
      <c r="C68" s="8">
        <v>5.9</v>
      </c>
      <c r="D68" s="6">
        <v>4.24</v>
      </c>
    </row>
    <row r="69" spans="1:4" x14ac:dyDescent="0.15">
      <c r="A69" s="5" t="s">
        <v>164</v>
      </c>
      <c r="B69">
        <v>36.1</v>
      </c>
      <c r="C69" s="8">
        <v>9.1999999999999993</v>
      </c>
      <c r="D69" s="6">
        <v>2.89</v>
      </c>
    </row>
    <row r="70" spans="1:4" x14ac:dyDescent="0.15">
      <c r="A70" s="5" t="s">
        <v>86</v>
      </c>
      <c r="B70">
        <v>62.7</v>
      </c>
      <c r="C70" s="8">
        <v>8.5</v>
      </c>
      <c r="D70" s="6">
        <v>1.49</v>
      </c>
    </row>
    <row r="71" spans="1:4" x14ac:dyDescent="0.15">
      <c r="A71" s="5" t="s">
        <v>23</v>
      </c>
      <c r="B71">
        <v>47</v>
      </c>
      <c r="C71" s="8">
        <v>8.4</v>
      </c>
      <c r="D71" s="6">
        <v>2.94</v>
      </c>
    </row>
    <row r="72" spans="1:4" x14ac:dyDescent="0.15">
      <c r="A72" s="5" t="s">
        <v>24</v>
      </c>
      <c r="B72">
        <v>11.4</v>
      </c>
      <c r="C72" s="8">
        <v>2.2000000000000002</v>
      </c>
      <c r="D72" s="6">
        <v>4.6399999999999997</v>
      </c>
    </row>
    <row r="73" spans="1:4" x14ac:dyDescent="0.15">
      <c r="A73" s="5" t="s">
        <v>142</v>
      </c>
      <c r="B73">
        <v>13.5</v>
      </c>
      <c r="C73" s="8">
        <v>9.6</v>
      </c>
      <c r="D73" s="6">
        <v>1.43</v>
      </c>
    </row>
    <row r="74" spans="1:4" x14ac:dyDescent="0.15">
      <c r="A74" s="5" t="s">
        <v>25</v>
      </c>
      <c r="B74">
        <v>39.9</v>
      </c>
      <c r="C74" s="8">
        <v>4.5</v>
      </c>
      <c r="D74" s="6">
        <v>4.3499999999999996</v>
      </c>
    </row>
    <row r="75" spans="1:4" x14ac:dyDescent="0.15">
      <c r="A75" s="5" t="s">
        <v>26</v>
      </c>
      <c r="B75">
        <v>41</v>
      </c>
      <c r="C75" s="8">
        <v>3.3</v>
      </c>
      <c r="D75" s="6">
        <v>5.23</v>
      </c>
    </row>
    <row r="76" spans="1:4" x14ac:dyDescent="0.15">
      <c r="A76" s="5" t="s">
        <v>152</v>
      </c>
      <c r="B76">
        <v>39</v>
      </c>
      <c r="C76" s="8">
        <v>3.4</v>
      </c>
      <c r="D76" s="6">
        <v>2.1800000000000002</v>
      </c>
    </row>
    <row r="77" spans="1:4" x14ac:dyDescent="0.15">
      <c r="A77" s="5" t="s">
        <v>27</v>
      </c>
      <c r="B77">
        <v>8.1999999999999993</v>
      </c>
      <c r="C77" s="8">
        <v>0.8</v>
      </c>
      <c r="D77" s="6">
        <v>6.81</v>
      </c>
    </row>
    <row r="78" spans="1:4" x14ac:dyDescent="0.15">
      <c r="A78" s="5" t="s">
        <v>28</v>
      </c>
      <c r="B78">
        <v>9.3000000000000007</v>
      </c>
      <c r="C78" s="8">
        <v>1.5</v>
      </c>
      <c r="D78" s="6">
        <v>4.55</v>
      </c>
    </row>
    <row r="79" spans="1:4" x14ac:dyDescent="0.15">
      <c r="A79" s="5" t="s">
        <v>29</v>
      </c>
      <c r="B79">
        <v>75.900000000000006</v>
      </c>
      <c r="C79" s="8">
        <v>8.1</v>
      </c>
      <c r="D79" s="6">
        <v>1.5</v>
      </c>
    </row>
    <row r="80" spans="1:4" x14ac:dyDescent="0.15">
      <c r="A80" s="5" t="s">
        <v>68</v>
      </c>
      <c r="B80">
        <v>74.5</v>
      </c>
      <c r="C80" s="8">
        <v>7.6</v>
      </c>
      <c r="D80" s="6">
        <v>2.13</v>
      </c>
    </row>
    <row r="81" spans="1:4" x14ac:dyDescent="0.15">
      <c r="A81" s="5" t="s">
        <v>132</v>
      </c>
      <c r="B81">
        <v>67.8</v>
      </c>
      <c r="C81" s="8">
        <v>11.2</v>
      </c>
      <c r="D81" s="6">
        <v>1.45</v>
      </c>
    </row>
    <row r="82" spans="1:4" x14ac:dyDescent="0.15">
      <c r="A82" s="5" t="s">
        <v>167</v>
      </c>
      <c r="B82">
        <v>69</v>
      </c>
      <c r="C82" s="8">
        <v>9.1999999999999993</v>
      </c>
      <c r="D82" s="6">
        <v>2.4</v>
      </c>
    </row>
    <row r="83" spans="1:4" x14ac:dyDescent="0.15">
      <c r="A83" s="5" t="s">
        <v>127</v>
      </c>
      <c r="B83">
        <v>52.7</v>
      </c>
      <c r="C83" s="8">
        <v>10.6</v>
      </c>
      <c r="D83" s="6">
        <v>1.65</v>
      </c>
    </row>
    <row r="84" spans="1:4" x14ac:dyDescent="0.15">
      <c r="A84" s="5" t="s">
        <v>88</v>
      </c>
      <c r="B84">
        <v>63</v>
      </c>
      <c r="C84" s="8">
        <v>2.5</v>
      </c>
      <c r="D84" s="6">
        <v>2.71</v>
      </c>
    </row>
    <row r="85" spans="1:4" x14ac:dyDescent="0.15">
      <c r="A85" s="5" t="s">
        <v>30</v>
      </c>
      <c r="B85">
        <v>16.5</v>
      </c>
      <c r="C85" s="8">
        <v>1.7</v>
      </c>
      <c r="D85" s="6">
        <v>5.04</v>
      </c>
    </row>
    <row r="86" spans="1:4" x14ac:dyDescent="0.15">
      <c r="A86" s="5" t="s">
        <v>153</v>
      </c>
      <c r="B86">
        <v>41</v>
      </c>
      <c r="C86" s="8">
        <v>4.5999999999999996</v>
      </c>
      <c r="D86" s="6">
        <v>1.9</v>
      </c>
    </row>
    <row r="87" spans="1:4" x14ac:dyDescent="0.15">
      <c r="A87" s="5" t="s">
        <v>31</v>
      </c>
      <c r="B87">
        <v>55.1</v>
      </c>
      <c r="C87" s="8">
        <v>6.9</v>
      </c>
      <c r="D87" s="6">
        <v>2.95</v>
      </c>
    </row>
    <row r="88" spans="1:4" x14ac:dyDescent="0.15">
      <c r="A88" s="5" t="s">
        <v>154</v>
      </c>
      <c r="B88">
        <v>48</v>
      </c>
      <c r="C88" s="8">
        <v>1.3</v>
      </c>
      <c r="D88" s="6">
        <v>2.1800000000000002</v>
      </c>
    </row>
    <row r="89" spans="1:4" x14ac:dyDescent="0.15">
      <c r="A89" s="5" t="s">
        <v>128</v>
      </c>
      <c r="B89">
        <v>69</v>
      </c>
      <c r="C89" s="8">
        <v>11.4</v>
      </c>
      <c r="D89" s="6">
        <v>1.78</v>
      </c>
    </row>
    <row r="90" spans="1:4" x14ac:dyDescent="0.15">
      <c r="A90" s="5" t="s">
        <v>69</v>
      </c>
      <c r="B90">
        <v>72.400000000000006</v>
      </c>
      <c r="C90" s="8">
        <v>5.8</v>
      </c>
      <c r="D90" s="6">
        <v>2.42</v>
      </c>
    </row>
    <row r="91" spans="1:4" x14ac:dyDescent="0.15">
      <c r="A91" s="5" t="s">
        <v>32</v>
      </c>
      <c r="B91">
        <v>18</v>
      </c>
      <c r="C91" s="8">
        <v>0.6</v>
      </c>
      <c r="D91" s="6">
        <v>7.51</v>
      </c>
    </row>
    <row r="92" spans="1:4" x14ac:dyDescent="0.15">
      <c r="A92" s="5" t="s">
        <v>33</v>
      </c>
      <c r="B92">
        <v>14.7</v>
      </c>
      <c r="C92" s="8">
        <v>4.0999999999999996</v>
      </c>
      <c r="D92" s="6">
        <v>5.89</v>
      </c>
    </row>
    <row r="93" spans="1:4" x14ac:dyDescent="0.15">
      <c r="A93" s="5" t="s">
        <v>129</v>
      </c>
      <c r="B93">
        <v>88.4</v>
      </c>
      <c r="C93" s="8">
        <v>13.6</v>
      </c>
      <c r="D93" s="6">
        <v>1.93</v>
      </c>
    </row>
    <row r="94" spans="1:4" x14ac:dyDescent="0.15">
      <c r="A94" s="5" t="s">
        <v>89</v>
      </c>
      <c r="B94">
        <v>31.7</v>
      </c>
      <c r="C94" s="8">
        <v>5</v>
      </c>
      <c r="D94" s="6">
        <v>2.75</v>
      </c>
    </row>
    <row r="95" spans="1:4" x14ac:dyDescent="0.15">
      <c r="A95" s="5" t="s">
        <v>90</v>
      </c>
      <c r="B95">
        <v>32.1</v>
      </c>
      <c r="C95" s="8">
        <v>2.4</v>
      </c>
      <c r="D95" s="6">
        <v>3.04</v>
      </c>
    </row>
    <row r="96" spans="1:4" x14ac:dyDescent="0.15">
      <c r="A96" s="5" t="s">
        <v>70</v>
      </c>
      <c r="B96">
        <v>52.2</v>
      </c>
      <c r="C96" s="8">
        <v>9.6999999999999993</v>
      </c>
      <c r="D96" s="6">
        <v>2.42</v>
      </c>
    </row>
    <row r="97" spans="1:4" x14ac:dyDescent="0.15">
      <c r="A97" s="5" t="s">
        <v>169</v>
      </c>
      <c r="B97">
        <v>32.4</v>
      </c>
      <c r="C97" s="8">
        <v>3.2</v>
      </c>
      <c r="D97" s="6">
        <v>3.67</v>
      </c>
    </row>
    <row r="98" spans="1:4" x14ac:dyDescent="0.15">
      <c r="A98" s="5" t="s">
        <v>71</v>
      </c>
      <c r="B98">
        <v>79.400000000000006</v>
      </c>
      <c r="C98" s="8">
        <v>7.2</v>
      </c>
      <c r="D98" s="6">
        <v>2.8</v>
      </c>
    </row>
    <row r="99" spans="1:4" x14ac:dyDescent="0.15">
      <c r="A99" s="5" t="s">
        <v>72</v>
      </c>
      <c r="B99">
        <v>74.400000000000006</v>
      </c>
      <c r="C99" s="8">
        <v>8.3000000000000007</v>
      </c>
      <c r="D99" s="6">
        <v>2.36</v>
      </c>
    </row>
    <row r="100" spans="1:4" x14ac:dyDescent="0.15">
      <c r="A100" s="5" t="s">
        <v>170</v>
      </c>
      <c r="B100">
        <v>50.7</v>
      </c>
      <c r="C100" s="8">
        <v>9.1999999999999993</v>
      </c>
      <c r="D100" s="6">
        <v>2.98</v>
      </c>
    </row>
    <row r="101" spans="1:4" x14ac:dyDescent="0.15">
      <c r="A101" s="5" t="s">
        <v>131</v>
      </c>
      <c r="B101">
        <v>67.099999999999994</v>
      </c>
      <c r="C101" s="8">
        <v>7.7</v>
      </c>
      <c r="D101" s="6">
        <v>1.31</v>
      </c>
    </row>
    <row r="102" spans="1:4" x14ac:dyDescent="0.15">
      <c r="A102" s="5" t="s">
        <v>133</v>
      </c>
      <c r="B102">
        <v>70.3</v>
      </c>
      <c r="C102" s="8">
        <v>11.5</v>
      </c>
      <c r="D102" s="6">
        <v>1.45</v>
      </c>
    </row>
    <row r="103" spans="1:4" x14ac:dyDescent="0.15">
      <c r="A103" s="5" t="s">
        <v>134</v>
      </c>
      <c r="B103">
        <v>83.8</v>
      </c>
      <c r="C103" s="8">
        <v>12.9</v>
      </c>
      <c r="D103" s="6">
        <v>1.61</v>
      </c>
    </row>
    <row r="104" spans="1:4" x14ac:dyDescent="0.15">
      <c r="A104" s="5" t="s">
        <v>34</v>
      </c>
      <c r="B104">
        <v>51.6</v>
      </c>
      <c r="C104" s="8">
        <v>2.8</v>
      </c>
      <c r="D104" s="6">
        <v>4.3099999999999996</v>
      </c>
    </row>
    <row r="105" spans="1:4" x14ac:dyDescent="0.15">
      <c r="A105" s="5" t="s">
        <v>172</v>
      </c>
      <c r="B105">
        <v>28.7</v>
      </c>
      <c r="C105" s="8">
        <v>12</v>
      </c>
      <c r="D105" s="6">
        <v>4.03</v>
      </c>
    </row>
    <row r="106" spans="1:4" x14ac:dyDescent="0.15">
      <c r="A106" s="5" t="s">
        <v>35</v>
      </c>
      <c r="B106">
        <v>38.4</v>
      </c>
      <c r="C106" s="8">
        <v>3.8</v>
      </c>
      <c r="D106" s="6">
        <v>3.94</v>
      </c>
    </row>
    <row r="107" spans="1:4" x14ac:dyDescent="0.15">
      <c r="A107" s="5" t="s">
        <v>91</v>
      </c>
      <c r="B107">
        <v>23.8</v>
      </c>
      <c r="C107" s="8">
        <v>5</v>
      </c>
      <c r="D107" s="6">
        <v>2.54</v>
      </c>
    </row>
    <row r="108" spans="1:4" x14ac:dyDescent="0.15">
      <c r="A108" s="5" t="s">
        <v>36</v>
      </c>
      <c r="B108">
        <v>11.8</v>
      </c>
      <c r="C108" s="8">
        <v>1.5</v>
      </c>
      <c r="D108" s="6">
        <v>4.8099999999999996</v>
      </c>
    </row>
    <row r="109" spans="1:4" x14ac:dyDescent="0.15">
      <c r="A109" s="5" t="s">
        <v>135</v>
      </c>
      <c r="B109">
        <v>58.7</v>
      </c>
      <c r="C109" s="8">
        <v>10</v>
      </c>
      <c r="D109" s="6">
        <v>1.37</v>
      </c>
    </row>
    <row r="110" spans="1:4" x14ac:dyDescent="0.15">
      <c r="A110" s="5" t="s">
        <v>38</v>
      </c>
      <c r="B110">
        <v>8.1999999999999993</v>
      </c>
      <c r="C110" s="8">
        <v>1.5</v>
      </c>
      <c r="D110" s="6">
        <v>4.55</v>
      </c>
    </row>
    <row r="111" spans="1:4" x14ac:dyDescent="0.15">
      <c r="A111" s="5" t="s">
        <v>173</v>
      </c>
      <c r="B111">
        <v>34.6</v>
      </c>
      <c r="C111" s="8">
        <v>5</v>
      </c>
      <c r="D111" s="6">
        <v>3.91</v>
      </c>
    </row>
    <row r="112" spans="1:4" x14ac:dyDescent="0.15">
      <c r="A112" s="5" t="s">
        <v>92</v>
      </c>
      <c r="B112">
        <v>14.6</v>
      </c>
      <c r="C112" s="8">
        <v>1</v>
      </c>
      <c r="D112" s="6">
        <v>6.36</v>
      </c>
    </row>
    <row r="113" spans="1:4" x14ac:dyDescent="0.15">
      <c r="A113" s="5" t="s">
        <v>39</v>
      </c>
      <c r="B113">
        <v>59.9</v>
      </c>
      <c r="C113" s="8">
        <v>8.5</v>
      </c>
      <c r="D113" s="6">
        <v>2.34</v>
      </c>
    </row>
    <row r="114" spans="1:4" x14ac:dyDescent="0.15">
      <c r="A114" s="5" t="s">
        <v>138</v>
      </c>
      <c r="B114">
        <v>65.7</v>
      </c>
      <c r="C114" s="8">
        <v>9</v>
      </c>
      <c r="D114" s="6">
        <v>1.53</v>
      </c>
    </row>
    <row r="115" spans="1:4" x14ac:dyDescent="0.15">
      <c r="A115" s="5" t="s">
        <v>155</v>
      </c>
      <c r="B115">
        <v>70</v>
      </c>
      <c r="C115" s="8">
        <v>9.4</v>
      </c>
      <c r="D115" s="6">
        <v>2.31</v>
      </c>
    </row>
    <row r="116" spans="1:4" x14ac:dyDescent="0.15">
      <c r="A116" s="5" t="s">
        <v>73</v>
      </c>
      <c r="B116">
        <v>45.6</v>
      </c>
      <c r="C116" s="8">
        <v>7.1</v>
      </c>
      <c r="D116" s="6">
        <v>2.2200000000000002</v>
      </c>
    </row>
    <row r="117" spans="1:4" x14ac:dyDescent="0.15">
      <c r="A117" s="5" t="s">
        <v>40</v>
      </c>
      <c r="B117">
        <v>50.6</v>
      </c>
      <c r="C117" s="8">
        <v>7.3</v>
      </c>
      <c r="D117" s="6">
        <v>3.2</v>
      </c>
    </row>
    <row r="118" spans="1:4" x14ac:dyDescent="0.15">
      <c r="A118" s="5" t="s">
        <v>94</v>
      </c>
      <c r="B118">
        <v>58.3</v>
      </c>
      <c r="C118" s="8">
        <v>5.0999999999999996</v>
      </c>
      <c r="D118" s="6">
        <v>2.88</v>
      </c>
    </row>
    <row r="119" spans="1:4" x14ac:dyDescent="0.15">
      <c r="A119" s="5" t="s">
        <v>141</v>
      </c>
      <c r="B119">
        <v>37.9</v>
      </c>
      <c r="C119" s="8">
        <v>10.4</v>
      </c>
      <c r="D119" s="6">
        <v>3.75</v>
      </c>
    </row>
    <row r="120" spans="1:4" x14ac:dyDescent="0.15">
      <c r="A120" s="5" t="s">
        <v>43</v>
      </c>
      <c r="B120">
        <v>34.4</v>
      </c>
      <c r="C120" s="8">
        <v>4</v>
      </c>
      <c r="D120" s="6">
        <v>5.07</v>
      </c>
    </row>
    <row r="121" spans="1:4" x14ac:dyDescent="0.15">
      <c r="A121" s="5" t="s">
        <v>156</v>
      </c>
      <c r="B121">
        <v>79.599999999999994</v>
      </c>
      <c r="C121" s="8">
        <v>6.6</v>
      </c>
      <c r="D121" s="6">
        <v>1.38</v>
      </c>
    </row>
    <row r="122" spans="1:4" x14ac:dyDescent="0.15">
      <c r="A122" s="5" t="s">
        <v>157</v>
      </c>
      <c r="B122">
        <v>22.3</v>
      </c>
      <c r="C122" s="8">
        <v>2</v>
      </c>
      <c r="D122" s="6">
        <v>5.6</v>
      </c>
    </row>
    <row r="123" spans="1:4" x14ac:dyDescent="0.15">
      <c r="A123" s="5" t="s">
        <v>41</v>
      </c>
      <c r="B123">
        <v>25.7</v>
      </c>
      <c r="C123" s="8">
        <v>2.2999999999999998</v>
      </c>
      <c r="D123" s="6">
        <v>4.51</v>
      </c>
    </row>
    <row r="124" spans="1:4" x14ac:dyDescent="0.15">
      <c r="A124" s="5" t="s">
        <v>174</v>
      </c>
      <c r="B124">
        <v>33</v>
      </c>
      <c r="C124" s="8">
        <v>11.5</v>
      </c>
      <c r="D124" s="6">
        <v>3.68</v>
      </c>
    </row>
    <row r="125" spans="1:4" x14ac:dyDescent="0.15">
      <c r="A125" s="5" t="s">
        <v>74</v>
      </c>
      <c r="B125">
        <v>42.5</v>
      </c>
      <c r="C125" s="8">
        <v>9.6999999999999993</v>
      </c>
      <c r="D125" s="6">
        <v>1.79</v>
      </c>
    </row>
    <row r="126" spans="1:4" x14ac:dyDescent="0.15">
      <c r="A126" s="5" t="s">
        <v>95</v>
      </c>
      <c r="B126">
        <v>65.5</v>
      </c>
      <c r="C126" s="8">
        <v>4.5</v>
      </c>
      <c r="D126" s="6">
        <v>1.97</v>
      </c>
    </row>
    <row r="127" spans="1:4" x14ac:dyDescent="0.15">
      <c r="A127" s="5" t="s">
        <v>143</v>
      </c>
      <c r="B127">
        <v>73</v>
      </c>
      <c r="C127" s="8">
        <v>5.8</v>
      </c>
      <c r="D127" s="6">
        <v>2</v>
      </c>
    </row>
    <row r="128" spans="1:4" x14ac:dyDescent="0.15">
      <c r="A128" s="5" t="s">
        <v>144</v>
      </c>
      <c r="B128">
        <v>61.8</v>
      </c>
      <c r="C128" s="8">
        <v>10.8</v>
      </c>
      <c r="D128" s="6">
        <v>2.27</v>
      </c>
    </row>
    <row r="129" spans="1:4" x14ac:dyDescent="0.15">
      <c r="A129" s="5" t="s">
        <v>42</v>
      </c>
      <c r="B129">
        <v>23.7</v>
      </c>
      <c r="C129" s="8">
        <v>3.7</v>
      </c>
      <c r="D129" s="6">
        <v>5.67</v>
      </c>
    </row>
    <row r="130" spans="1:4" x14ac:dyDescent="0.15">
      <c r="A130" s="5" t="s">
        <v>145</v>
      </c>
      <c r="B130">
        <v>71.599999999999994</v>
      </c>
      <c r="C130" s="8">
        <v>12.2</v>
      </c>
      <c r="D130" s="6">
        <v>1.49</v>
      </c>
    </row>
    <row r="131" spans="1:4" x14ac:dyDescent="0.15">
      <c r="A131" s="5" t="s">
        <v>146</v>
      </c>
      <c r="B131">
        <v>84</v>
      </c>
      <c r="C131" s="8">
        <v>13</v>
      </c>
      <c r="D131" s="6">
        <v>1.89</v>
      </c>
    </row>
    <row r="132" spans="1:4" x14ac:dyDescent="0.15">
      <c r="A132" s="5" t="s">
        <v>75</v>
      </c>
      <c r="B132">
        <v>78.599999999999994</v>
      </c>
      <c r="C132" s="8">
        <v>13.7</v>
      </c>
      <c r="D132" s="6">
        <v>1.97</v>
      </c>
    </row>
    <row r="133" spans="1:4" x14ac:dyDescent="0.15">
      <c r="A133" s="5" t="s">
        <v>76</v>
      </c>
      <c r="B133">
        <v>78</v>
      </c>
      <c r="C133" s="8">
        <v>10</v>
      </c>
      <c r="D133" s="6">
        <v>2.0299999999999998</v>
      </c>
    </row>
    <row r="134" spans="1:4" x14ac:dyDescent="0.15">
      <c r="A134" s="5" t="s">
        <v>147</v>
      </c>
      <c r="B134">
        <v>67.7</v>
      </c>
      <c r="C134" s="8">
        <v>11.3</v>
      </c>
      <c r="D134" s="6">
        <v>2.25</v>
      </c>
    </row>
    <row r="135" spans="1:4" x14ac:dyDescent="0.15">
      <c r="A135" s="5" t="s">
        <v>175</v>
      </c>
      <c r="B135">
        <v>38.4</v>
      </c>
      <c r="C135" s="8">
        <v>6.3</v>
      </c>
      <c r="D135" s="6">
        <v>3.31</v>
      </c>
    </row>
    <row r="136" spans="1:4" x14ac:dyDescent="0.15">
      <c r="A136" s="5" t="s">
        <v>176</v>
      </c>
      <c r="B136">
        <v>79.5</v>
      </c>
      <c r="C136" s="8">
        <v>6.9</v>
      </c>
      <c r="D136" s="6">
        <v>1.7</v>
      </c>
    </row>
    <row r="137" spans="1:4" x14ac:dyDescent="0.15">
      <c r="A137" s="5" t="s">
        <v>179</v>
      </c>
      <c r="B137">
        <v>51.4</v>
      </c>
      <c r="C137" s="8">
        <v>7.9</v>
      </c>
      <c r="D137" s="6">
        <v>3.88</v>
      </c>
    </row>
    <row r="138" spans="1:4" x14ac:dyDescent="0.15">
      <c r="A138" s="5" t="s">
        <v>97</v>
      </c>
      <c r="B138">
        <v>27.7</v>
      </c>
      <c r="C138" s="8">
        <v>0.7</v>
      </c>
      <c r="D138" s="6">
        <v>3.83</v>
      </c>
    </row>
    <row r="139" spans="1:4" x14ac:dyDescent="0.15">
      <c r="A139" s="5" t="s">
        <v>44</v>
      </c>
      <c r="B139">
        <v>40.799999999999997</v>
      </c>
      <c r="C139" s="8">
        <v>5.2</v>
      </c>
      <c r="D139" s="6">
        <v>5.59</v>
      </c>
    </row>
    <row r="140" spans="1:4" x14ac:dyDescent="0.15">
      <c r="A140" s="5" t="s">
        <v>45</v>
      </c>
      <c r="B140" s="5">
        <v>64.900000000000006</v>
      </c>
      <c r="C140" s="8">
        <v>6.7</v>
      </c>
      <c r="D140" s="6">
        <v>3.35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7"/>
  <sheetViews>
    <sheetView topLeftCell="A4" workbookViewId="0">
      <selection activeCell="F1" sqref="F1"/>
    </sheetView>
  </sheetViews>
  <sheetFormatPr baseColWidth="10" defaultColWidth="8.83203125" defaultRowHeight="13" x14ac:dyDescent="0.15"/>
  <cols>
    <col min="1" max="1" width="21.1640625" bestFit="1" customWidth="1"/>
    <col min="2" max="2" width="24.33203125" bestFit="1" customWidth="1"/>
    <col min="3" max="3" width="32.6640625" bestFit="1" customWidth="1"/>
    <col min="6" max="6" width="31.5" customWidth="1"/>
  </cols>
  <sheetData>
    <row r="1" spans="1:6" ht="14" x14ac:dyDescent="0.15">
      <c r="B1" s="9" t="s">
        <v>183</v>
      </c>
      <c r="C1" s="12" t="s">
        <v>184</v>
      </c>
      <c r="F1" s="41" t="s">
        <v>218</v>
      </c>
    </row>
    <row r="2" spans="1:6" x14ac:dyDescent="0.15">
      <c r="A2" s="10" t="s">
        <v>98</v>
      </c>
      <c r="B2" s="11">
        <v>2879.57</v>
      </c>
      <c r="C2">
        <v>76</v>
      </c>
    </row>
    <row r="3" spans="1:6" x14ac:dyDescent="0.15">
      <c r="A3" s="10" t="s">
        <v>0</v>
      </c>
      <c r="B3" s="11">
        <v>3153.38</v>
      </c>
      <c r="C3">
        <v>76.5</v>
      </c>
    </row>
    <row r="4" spans="1:6" x14ac:dyDescent="0.15">
      <c r="A4" s="10" t="s">
        <v>1</v>
      </c>
      <c r="B4" s="11">
        <v>1973.29</v>
      </c>
      <c r="C4">
        <v>61</v>
      </c>
    </row>
    <row r="5" spans="1:6" x14ac:dyDescent="0.15">
      <c r="A5" s="10" t="s">
        <v>46</v>
      </c>
      <c r="B5" s="11">
        <v>2368.5</v>
      </c>
      <c r="C5">
        <v>75.2</v>
      </c>
    </row>
    <row r="6" spans="1:6" x14ac:dyDescent="0.15">
      <c r="A6" s="10" t="s">
        <v>47</v>
      </c>
      <c r="B6" s="11">
        <v>2940.98</v>
      </c>
      <c r="C6">
        <v>76.2</v>
      </c>
    </row>
    <row r="7" spans="1:6" x14ac:dyDescent="0.15">
      <c r="A7" s="10" t="s">
        <v>99</v>
      </c>
      <c r="B7" s="11">
        <v>2279.87</v>
      </c>
      <c r="C7">
        <v>74.400000000000006</v>
      </c>
    </row>
    <row r="8" spans="1:6" x14ac:dyDescent="0.15">
      <c r="A8" s="10" t="s">
        <v>158</v>
      </c>
      <c r="B8" s="11">
        <v>3227.05</v>
      </c>
      <c r="C8">
        <v>81.8</v>
      </c>
    </row>
    <row r="9" spans="1:6" x14ac:dyDescent="0.15">
      <c r="A9" s="10" t="s">
        <v>100</v>
      </c>
      <c r="B9" s="11">
        <v>3818.8</v>
      </c>
      <c r="C9">
        <v>81</v>
      </c>
    </row>
    <row r="10" spans="1:6" x14ac:dyDescent="0.15">
      <c r="A10" s="10" t="s">
        <v>101</v>
      </c>
      <c r="B10" s="11">
        <v>2961.19</v>
      </c>
      <c r="C10">
        <v>72.900000000000006</v>
      </c>
    </row>
    <row r="11" spans="1:6" x14ac:dyDescent="0.15">
      <c r="A11" s="10" t="s">
        <v>48</v>
      </c>
      <c r="B11" s="11">
        <v>2712.5</v>
      </c>
      <c r="C11">
        <v>72.3</v>
      </c>
    </row>
    <row r="12" spans="1:6" x14ac:dyDescent="0.15">
      <c r="A12" s="10" t="s">
        <v>148</v>
      </c>
      <c r="B12" s="11">
        <v>2281.1799999999998</v>
      </c>
      <c r="C12">
        <v>70.099999999999994</v>
      </c>
    </row>
    <row r="13" spans="1:6" x14ac:dyDescent="0.15">
      <c r="A13" s="10" t="s">
        <v>49</v>
      </c>
      <c r="B13" s="11">
        <v>3055.81</v>
      </c>
      <c r="C13">
        <v>75.8</v>
      </c>
    </row>
    <row r="14" spans="1:6" x14ac:dyDescent="0.15">
      <c r="A14" s="10" t="s">
        <v>102</v>
      </c>
      <c r="B14" s="11">
        <v>3145.64</v>
      </c>
      <c r="C14">
        <v>70.400000000000006</v>
      </c>
    </row>
    <row r="15" spans="1:6" x14ac:dyDescent="0.15">
      <c r="A15" s="10" t="s">
        <v>103</v>
      </c>
      <c r="B15" s="11">
        <v>3693.57</v>
      </c>
      <c r="C15">
        <v>80.400000000000006</v>
      </c>
    </row>
    <row r="16" spans="1:6" x14ac:dyDescent="0.15">
      <c r="A16" s="10" t="s">
        <v>50</v>
      </c>
      <c r="B16" s="11">
        <v>2717.57</v>
      </c>
      <c r="C16">
        <v>70</v>
      </c>
    </row>
    <row r="17" spans="1:3" x14ac:dyDescent="0.15">
      <c r="A17" s="10" t="s">
        <v>2</v>
      </c>
      <c r="B17" s="11">
        <v>2532.92</v>
      </c>
      <c r="C17">
        <v>65.5</v>
      </c>
    </row>
    <row r="18" spans="1:3" x14ac:dyDescent="0.15">
      <c r="A18" s="10" t="s">
        <v>51</v>
      </c>
      <c r="B18" s="11">
        <v>2064.13</v>
      </c>
      <c r="C18">
        <v>72.3</v>
      </c>
    </row>
    <row r="19" spans="1:3" x14ac:dyDescent="0.15">
      <c r="A19" s="10" t="s">
        <v>104</v>
      </c>
      <c r="B19" s="11">
        <v>3078.06</v>
      </c>
      <c r="C19">
        <v>77.900000000000006</v>
      </c>
    </row>
    <row r="20" spans="1:3" x14ac:dyDescent="0.15">
      <c r="A20" s="10" t="s">
        <v>3</v>
      </c>
      <c r="B20" s="11">
        <v>2263.8200000000002</v>
      </c>
      <c r="C20">
        <v>66.400000000000006</v>
      </c>
    </row>
    <row r="21" spans="1:3" x14ac:dyDescent="0.15">
      <c r="A21" s="10" t="s">
        <v>52</v>
      </c>
      <c r="B21" s="11">
        <v>3112.51</v>
      </c>
      <c r="C21">
        <v>75.599999999999994</v>
      </c>
    </row>
    <row r="22" spans="1:3" x14ac:dyDescent="0.15">
      <c r="A22" s="10" t="s">
        <v>159</v>
      </c>
      <c r="B22" s="11">
        <v>2968.12</v>
      </c>
      <c r="C22">
        <v>78.7</v>
      </c>
    </row>
    <row r="23" spans="1:3" x14ac:dyDescent="0.15">
      <c r="A23" s="10" t="s">
        <v>105</v>
      </c>
      <c r="B23" s="11">
        <v>2766.11</v>
      </c>
      <c r="C23">
        <v>74.900000000000006</v>
      </c>
    </row>
    <row r="24" spans="1:3" x14ac:dyDescent="0.15">
      <c r="A24" s="10" t="s">
        <v>4</v>
      </c>
      <c r="B24" s="11">
        <v>2676.91</v>
      </c>
      <c r="C24">
        <v>62.8</v>
      </c>
    </row>
    <row r="25" spans="1:3" x14ac:dyDescent="0.15">
      <c r="A25" s="10" t="s">
        <v>5</v>
      </c>
      <c r="B25" s="11">
        <v>1684.72</v>
      </c>
      <c r="C25">
        <v>60.4</v>
      </c>
    </row>
    <row r="26" spans="1:3" x14ac:dyDescent="0.15">
      <c r="A26" s="10" t="s">
        <v>160</v>
      </c>
      <c r="B26" s="11">
        <v>2267.5500000000002</v>
      </c>
      <c r="C26">
        <v>68.400000000000006</v>
      </c>
    </row>
    <row r="27" spans="1:3" x14ac:dyDescent="0.15">
      <c r="A27" s="10" t="s">
        <v>6</v>
      </c>
      <c r="B27" s="11">
        <v>2269.12</v>
      </c>
      <c r="C27">
        <v>59.5</v>
      </c>
    </row>
    <row r="28" spans="1:3" x14ac:dyDescent="0.15">
      <c r="A28" s="10" t="s">
        <v>53</v>
      </c>
      <c r="B28" s="11">
        <v>3532.47</v>
      </c>
      <c r="C28">
        <v>81.7</v>
      </c>
    </row>
    <row r="29" spans="1:3" x14ac:dyDescent="0.15">
      <c r="A29" s="10" t="s">
        <v>7</v>
      </c>
      <c r="B29" s="11">
        <v>2571.92</v>
      </c>
      <c r="C29">
        <v>74.599999999999994</v>
      </c>
    </row>
    <row r="30" spans="1:3" x14ac:dyDescent="0.15">
      <c r="A30" s="10" t="s">
        <v>8</v>
      </c>
      <c r="B30" s="11">
        <v>1985.84</v>
      </c>
      <c r="C30">
        <v>53.8</v>
      </c>
    </row>
    <row r="31" spans="1:3" x14ac:dyDescent="0.15">
      <c r="A31" s="10" t="s">
        <v>9</v>
      </c>
      <c r="B31" s="11">
        <v>2055.8200000000002</v>
      </c>
      <c r="C31">
        <v>57.7</v>
      </c>
    </row>
    <row r="32" spans="1:3" x14ac:dyDescent="0.15">
      <c r="A32" s="10" t="s">
        <v>54</v>
      </c>
      <c r="B32" s="11">
        <v>2920.42</v>
      </c>
      <c r="C32">
        <v>79.3</v>
      </c>
    </row>
    <row r="33" spans="1:3" x14ac:dyDescent="0.15">
      <c r="A33" s="10" t="s">
        <v>161</v>
      </c>
      <c r="B33" s="11">
        <v>2980.54</v>
      </c>
      <c r="C33">
        <v>76.900000000000006</v>
      </c>
    </row>
    <row r="34" spans="1:3" x14ac:dyDescent="0.15">
      <c r="A34" s="10" t="s">
        <v>55</v>
      </c>
      <c r="B34" s="11">
        <v>2684.65</v>
      </c>
      <c r="C34">
        <v>75.8</v>
      </c>
    </row>
    <row r="35" spans="1:3" x14ac:dyDescent="0.15">
      <c r="A35" s="10" t="s">
        <v>10</v>
      </c>
      <c r="B35" s="11">
        <v>1884.49</v>
      </c>
      <c r="C35">
        <v>64.099999999999994</v>
      </c>
    </row>
    <row r="36" spans="1:3" x14ac:dyDescent="0.15">
      <c r="A36" s="10" t="s">
        <v>13</v>
      </c>
      <c r="B36" s="11">
        <v>1605.08</v>
      </c>
      <c r="C36">
        <v>58.3</v>
      </c>
    </row>
    <row r="37" spans="1:3" x14ac:dyDescent="0.15">
      <c r="A37" s="10" t="s">
        <v>11</v>
      </c>
      <c r="B37" s="11">
        <v>2511.88</v>
      </c>
      <c r="C37">
        <v>61.9</v>
      </c>
    </row>
    <row r="38" spans="1:3" x14ac:dyDescent="0.15">
      <c r="A38" s="10" t="s">
        <v>56</v>
      </c>
      <c r="B38" s="11">
        <v>2839.76</v>
      </c>
      <c r="C38">
        <v>80</v>
      </c>
    </row>
    <row r="39" spans="1:3" x14ac:dyDescent="0.15">
      <c r="A39" s="10" t="s">
        <v>12</v>
      </c>
      <c r="B39" s="11">
        <v>2527.52</v>
      </c>
      <c r="C39">
        <v>60.33</v>
      </c>
    </row>
    <row r="40" spans="1:3" x14ac:dyDescent="0.15">
      <c r="A40" s="10" t="s">
        <v>106</v>
      </c>
      <c r="B40" s="11">
        <v>2989.91</v>
      </c>
      <c r="C40">
        <v>78</v>
      </c>
    </row>
    <row r="41" spans="1:3" x14ac:dyDescent="0.15">
      <c r="A41" s="10" t="s">
        <v>57</v>
      </c>
      <c r="B41" s="11">
        <v>3273.96</v>
      </c>
      <c r="C41">
        <v>78.5</v>
      </c>
    </row>
    <row r="42" spans="1:3" x14ac:dyDescent="0.15">
      <c r="A42" s="10" t="s">
        <v>107</v>
      </c>
      <c r="B42" s="11">
        <v>3180.69</v>
      </c>
      <c r="C42">
        <v>82.6</v>
      </c>
    </row>
    <row r="43" spans="1:3" x14ac:dyDescent="0.15">
      <c r="A43" s="10" t="s">
        <v>108</v>
      </c>
      <c r="B43" s="11">
        <v>3260.34</v>
      </c>
      <c r="C43">
        <v>78.599999999999994</v>
      </c>
    </row>
    <row r="44" spans="1:3" x14ac:dyDescent="0.15">
      <c r="A44" s="10" t="s">
        <v>109</v>
      </c>
      <c r="B44" s="11">
        <v>3415.88</v>
      </c>
      <c r="C44">
        <v>80.099999999999994</v>
      </c>
    </row>
    <row r="45" spans="1:3" x14ac:dyDescent="0.15">
      <c r="A45" s="10" t="s">
        <v>80</v>
      </c>
      <c r="B45" s="11">
        <v>2291.39</v>
      </c>
      <c r="C45">
        <v>64.63</v>
      </c>
    </row>
    <row r="46" spans="1:3" x14ac:dyDescent="0.15">
      <c r="A46" s="10" t="s">
        <v>58</v>
      </c>
      <c r="B46" s="11">
        <v>3157.16</v>
      </c>
      <c r="C46">
        <v>74.599999999999994</v>
      </c>
    </row>
    <row r="47" spans="1:3" x14ac:dyDescent="0.15">
      <c r="A47" s="10" t="s">
        <v>59</v>
      </c>
      <c r="B47" s="11">
        <v>2295.1</v>
      </c>
      <c r="C47">
        <v>73.8</v>
      </c>
    </row>
    <row r="48" spans="1:3" x14ac:dyDescent="0.15">
      <c r="A48" s="10" t="s">
        <v>60</v>
      </c>
      <c r="B48" s="11">
        <v>2300.87</v>
      </c>
      <c r="C48">
        <v>75.2</v>
      </c>
    </row>
    <row r="49" spans="1:3" x14ac:dyDescent="0.15">
      <c r="A49" s="10" t="s">
        <v>81</v>
      </c>
      <c r="B49" s="11">
        <v>3194.55</v>
      </c>
      <c r="C49">
        <v>71.3</v>
      </c>
    </row>
    <row r="50" spans="1:3" x14ac:dyDescent="0.15">
      <c r="A50" s="10" t="s">
        <v>61</v>
      </c>
      <c r="B50" s="11">
        <v>2589.61</v>
      </c>
      <c r="C50">
        <v>74.099999999999994</v>
      </c>
    </row>
    <row r="51" spans="1:3" x14ac:dyDescent="0.15">
      <c r="A51" s="10" t="s">
        <v>15</v>
      </c>
      <c r="B51" s="11">
        <v>1605.4</v>
      </c>
      <c r="C51">
        <v>62.9</v>
      </c>
    </row>
    <row r="52" spans="1:3" x14ac:dyDescent="0.15">
      <c r="A52" s="10" t="s">
        <v>110</v>
      </c>
      <c r="B52" s="11">
        <v>3154.03</v>
      </c>
      <c r="C52">
        <v>76.8</v>
      </c>
    </row>
    <row r="53" spans="1:3" x14ac:dyDescent="0.15">
      <c r="A53" s="10" t="s">
        <v>16</v>
      </c>
      <c r="B53" s="11">
        <v>1979.68</v>
      </c>
      <c r="C53">
        <v>63.6</v>
      </c>
    </row>
    <row r="54" spans="1:3" x14ac:dyDescent="0.15">
      <c r="A54" s="10" t="s">
        <v>162</v>
      </c>
      <c r="B54" s="11">
        <v>3041.15</v>
      </c>
      <c r="C54">
        <v>66.3</v>
      </c>
    </row>
    <row r="55" spans="1:3" x14ac:dyDescent="0.15">
      <c r="A55" s="10" t="s">
        <v>111</v>
      </c>
      <c r="B55" s="11">
        <v>3220.91</v>
      </c>
      <c r="C55">
        <v>80.8</v>
      </c>
    </row>
    <row r="56" spans="1:3" x14ac:dyDescent="0.15">
      <c r="A56" s="10" t="s">
        <v>112</v>
      </c>
      <c r="B56" s="11">
        <v>3532.24</v>
      </c>
      <c r="C56">
        <v>81.900000000000006</v>
      </c>
    </row>
    <row r="57" spans="1:3" x14ac:dyDescent="0.15">
      <c r="A57" s="10" t="s">
        <v>17</v>
      </c>
      <c r="B57" s="11">
        <v>2754.9</v>
      </c>
      <c r="C57">
        <v>60.53</v>
      </c>
    </row>
    <row r="58" spans="1:3" x14ac:dyDescent="0.15">
      <c r="A58" s="10" t="s">
        <v>18</v>
      </c>
      <c r="B58" s="11">
        <v>2384.59</v>
      </c>
      <c r="C58">
        <v>65.099999999999994</v>
      </c>
    </row>
    <row r="59" spans="1:3" x14ac:dyDescent="0.15">
      <c r="A59" s="10" t="s">
        <v>113</v>
      </c>
      <c r="B59" s="11">
        <v>2859.39</v>
      </c>
      <c r="C59">
        <v>73.3</v>
      </c>
    </row>
    <row r="60" spans="1:3" x14ac:dyDescent="0.15">
      <c r="A60" s="10" t="s">
        <v>114</v>
      </c>
      <c r="B60" s="11">
        <v>3546.96</v>
      </c>
      <c r="C60">
        <v>81.099999999999994</v>
      </c>
    </row>
    <row r="61" spans="1:3" x14ac:dyDescent="0.15">
      <c r="A61" s="10" t="s">
        <v>19</v>
      </c>
      <c r="B61" s="11">
        <v>2907.02</v>
      </c>
      <c r="C61">
        <v>65.5</v>
      </c>
    </row>
    <row r="62" spans="1:3" x14ac:dyDescent="0.15">
      <c r="A62" s="10" t="s">
        <v>115</v>
      </c>
      <c r="B62" s="11">
        <v>3724.69</v>
      </c>
      <c r="C62">
        <v>79.8</v>
      </c>
    </row>
    <row r="63" spans="1:3" x14ac:dyDescent="0.15">
      <c r="A63" s="10" t="s">
        <v>62</v>
      </c>
      <c r="B63" s="11">
        <v>2454.1799999999998</v>
      </c>
      <c r="C63">
        <v>71.7</v>
      </c>
    </row>
    <row r="64" spans="1:3" x14ac:dyDescent="0.15">
      <c r="A64" s="10" t="s">
        <v>63</v>
      </c>
      <c r="B64" s="11">
        <v>2159.2600000000002</v>
      </c>
      <c r="C64">
        <v>73.099999999999994</v>
      </c>
    </row>
    <row r="65" spans="1:3" x14ac:dyDescent="0.15">
      <c r="A65" s="10" t="s">
        <v>20</v>
      </c>
      <c r="B65" s="11">
        <v>2568.0300000000002</v>
      </c>
      <c r="C65">
        <v>60.8</v>
      </c>
    </row>
    <row r="66" spans="1:3" x14ac:dyDescent="0.15">
      <c r="A66" s="10" t="s">
        <v>21</v>
      </c>
      <c r="B66" s="11">
        <v>2306</v>
      </c>
      <c r="C66">
        <v>53.4</v>
      </c>
    </row>
    <row r="67" spans="1:3" x14ac:dyDescent="0.15">
      <c r="A67" s="10" t="s">
        <v>64</v>
      </c>
      <c r="B67" s="11">
        <v>2758.51</v>
      </c>
      <c r="C67">
        <v>64.400000000000006</v>
      </c>
    </row>
    <row r="68" spans="1:3" x14ac:dyDescent="0.15">
      <c r="A68" s="10" t="s">
        <v>65</v>
      </c>
      <c r="B68" s="11">
        <v>1869.77</v>
      </c>
      <c r="C68">
        <v>65.3</v>
      </c>
    </row>
    <row r="69" spans="1:3" x14ac:dyDescent="0.15">
      <c r="A69" s="10" t="s">
        <v>66</v>
      </c>
      <c r="B69" s="11">
        <v>2623.41</v>
      </c>
      <c r="C69">
        <v>72.400000000000006</v>
      </c>
    </row>
    <row r="70" spans="1:3" x14ac:dyDescent="0.15">
      <c r="A70" s="10" t="s">
        <v>116</v>
      </c>
      <c r="B70" s="11">
        <v>3465.18</v>
      </c>
      <c r="C70">
        <v>76.2</v>
      </c>
    </row>
    <row r="71" spans="1:3" x14ac:dyDescent="0.15">
      <c r="A71" s="10" t="s">
        <v>117</v>
      </c>
      <c r="B71" s="11">
        <v>3361.9</v>
      </c>
      <c r="C71">
        <v>82.8</v>
      </c>
    </row>
    <row r="72" spans="1:3" x14ac:dyDescent="0.15">
      <c r="A72" s="10" t="s">
        <v>150</v>
      </c>
      <c r="B72" s="11">
        <v>2351.86</v>
      </c>
      <c r="C72">
        <v>66.8</v>
      </c>
    </row>
    <row r="73" spans="1:3" x14ac:dyDescent="0.15">
      <c r="A73" s="10" t="s">
        <v>151</v>
      </c>
      <c r="B73" s="11">
        <v>2538.42</v>
      </c>
      <c r="C73">
        <v>70.900000000000006</v>
      </c>
    </row>
    <row r="74" spans="1:3" x14ac:dyDescent="0.15">
      <c r="A74" s="10" t="s">
        <v>82</v>
      </c>
      <c r="B74" s="11">
        <v>3043.61</v>
      </c>
      <c r="C74">
        <v>78.5</v>
      </c>
    </row>
    <row r="75" spans="1:3" x14ac:dyDescent="0.15">
      <c r="A75" s="10" t="s">
        <v>118</v>
      </c>
      <c r="B75" s="11">
        <v>3612.26</v>
      </c>
      <c r="C75">
        <v>80.400000000000006</v>
      </c>
    </row>
    <row r="76" spans="1:3" x14ac:dyDescent="0.15">
      <c r="A76" s="10" t="s">
        <v>119</v>
      </c>
      <c r="B76" s="11">
        <v>3527.47</v>
      </c>
      <c r="C76">
        <v>82.4</v>
      </c>
    </row>
    <row r="77" spans="1:3" x14ac:dyDescent="0.15">
      <c r="A77" s="10" t="s">
        <v>120</v>
      </c>
      <c r="B77" s="11">
        <v>3645.65</v>
      </c>
      <c r="C77">
        <v>82.1</v>
      </c>
    </row>
    <row r="78" spans="1:3" x14ac:dyDescent="0.15">
      <c r="A78" s="10" t="s">
        <v>67</v>
      </c>
      <c r="B78" s="11">
        <v>2851.57</v>
      </c>
      <c r="C78">
        <v>75.5</v>
      </c>
    </row>
    <row r="79" spans="1:3" x14ac:dyDescent="0.15">
      <c r="A79" s="10" t="s">
        <v>163</v>
      </c>
      <c r="B79" s="11">
        <v>2812.14</v>
      </c>
      <c r="C79">
        <v>83.5</v>
      </c>
    </row>
    <row r="80" spans="1:3" x14ac:dyDescent="0.15">
      <c r="A80" s="10" t="s">
        <v>84</v>
      </c>
      <c r="B80" s="11">
        <v>3015.43</v>
      </c>
      <c r="C80">
        <v>78.3</v>
      </c>
    </row>
    <row r="81" spans="1:3" x14ac:dyDescent="0.15">
      <c r="A81" s="10" t="s">
        <v>121</v>
      </c>
      <c r="B81" s="11">
        <v>3490.13</v>
      </c>
      <c r="C81">
        <v>68.2</v>
      </c>
    </row>
    <row r="82" spans="1:3" x14ac:dyDescent="0.15">
      <c r="A82" s="10" t="s">
        <v>22</v>
      </c>
      <c r="B82" s="11">
        <v>2089.31</v>
      </c>
      <c r="C82">
        <v>66.63</v>
      </c>
    </row>
    <row r="83" spans="1:3" x14ac:dyDescent="0.15">
      <c r="A83" s="10" t="s">
        <v>164</v>
      </c>
      <c r="B83" s="11">
        <v>2899.07</v>
      </c>
      <c r="C83">
        <v>62.4</v>
      </c>
    </row>
    <row r="84" spans="1:3" x14ac:dyDescent="0.15">
      <c r="A84" s="10" t="s">
        <v>85</v>
      </c>
      <c r="B84" s="11">
        <v>3064.09</v>
      </c>
      <c r="C84">
        <v>80.7</v>
      </c>
    </row>
    <row r="85" spans="1:3" x14ac:dyDescent="0.15">
      <c r="A85" s="10" t="s">
        <v>123</v>
      </c>
      <c r="B85" s="11">
        <v>2962.25</v>
      </c>
      <c r="C85">
        <v>75.7</v>
      </c>
    </row>
    <row r="86" spans="1:3" x14ac:dyDescent="0.15">
      <c r="A86" s="10" t="s">
        <v>86</v>
      </c>
      <c r="B86" s="11">
        <v>3107.09</v>
      </c>
      <c r="C86">
        <v>78.5</v>
      </c>
    </row>
    <row r="87" spans="1:3" x14ac:dyDescent="0.15">
      <c r="A87" s="10" t="s">
        <v>23</v>
      </c>
      <c r="B87" s="11">
        <v>2476.17</v>
      </c>
      <c r="C87">
        <v>48.5</v>
      </c>
    </row>
    <row r="88" spans="1:3" x14ac:dyDescent="0.15">
      <c r="A88" s="10" t="s">
        <v>24</v>
      </c>
      <c r="B88" s="11">
        <v>2203.79</v>
      </c>
      <c r="C88">
        <v>63.9</v>
      </c>
    </row>
    <row r="89" spans="1:3" x14ac:dyDescent="0.15">
      <c r="A89" s="10" t="s">
        <v>87</v>
      </c>
      <c r="B89" s="11">
        <v>3142.93</v>
      </c>
      <c r="C89">
        <v>76.2</v>
      </c>
    </row>
    <row r="90" spans="1:3" x14ac:dyDescent="0.15">
      <c r="A90" s="10" t="s">
        <v>124</v>
      </c>
      <c r="B90" s="11">
        <v>3436.38</v>
      </c>
      <c r="C90">
        <v>75.400000000000006</v>
      </c>
    </row>
    <row r="91" spans="1:3" x14ac:dyDescent="0.15">
      <c r="A91" s="10" t="s">
        <v>125</v>
      </c>
      <c r="B91" s="11">
        <v>3681.07</v>
      </c>
      <c r="C91">
        <v>81.099999999999994</v>
      </c>
    </row>
    <row r="92" spans="1:3" x14ac:dyDescent="0.15">
      <c r="A92" s="10" t="s">
        <v>142</v>
      </c>
      <c r="B92" s="11">
        <v>3105.47</v>
      </c>
      <c r="C92">
        <v>77</v>
      </c>
    </row>
    <row r="93" spans="1:3" x14ac:dyDescent="0.15">
      <c r="A93" s="10" t="s">
        <v>25</v>
      </c>
      <c r="B93" s="11">
        <v>2159.66</v>
      </c>
      <c r="C93">
        <v>64.7</v>
      </c>
    </row>
    <row r="94" spans="1:3" x14ac:dyDescent="0.15">
      <c r="A94" s="10" t="s">
        <v>26</v>
      </c>
      <c r="B94" s="11">
        <v>2171.62</v>
      </c>
      <c r="C94">
        <v>60.22</v>
      </c>
    </row>
    <row r="95" spans="1:3" x14ac:dyDescent="0.15">
      <c r="A95" s="10" t="s">
        <v>166</v>
      </c>
      <c r="B95" s="11">
        <v>2923.14</v>
      </c>
      <c r="C95">
        <v>75.099999999999994</v>
      </c>
    </row>
    <row r="96" spans="1:3" x14ac:dyDescent="0.15">
      <c r="A96" s="10" t="s">
        <v>152</v>
      </c>
      <c r="B96" s="11">
        <v>2685.39</v>
      </c>
      <c r="C96">
        <v>79.5</v>
      </c>
    </row>
    <row r="97" spans="1:3" x14ac:dyDescent="0.15">
      <c r="A97" s="10" t="s">
        <v>27</v>
      </c>
      <c r="B97" s="11">
        <v>2614.23</v>
      </c>
      <c r="C97">
        <v>57.6</v>
      </c>
    </row>
    <row r="98" spans="1:3" x14ac:dyDescent="0.15">
      <c r="A98" s="10" t="s">
        <v>126</v>
      </c>
      <c r="B98" s="11">
        <v>3610.6</v>
      </c>
      <c r="C98">
        <v>82.1</v>
      </c>
    </row>
    <row r="99" spans="1:3" x14ac:dyDescent="0.15">
      <c r="A99" s="10" t="s">
        <v>28</v>
      </c>
      <c r="B99" s="11">
        <v>2841.06</v>
      </c>
      <c r="C99">
        <v>65.7</v>
      </c>
    </row>
    <row r="100" spans="1:3" x14ac:dyDescent="0.15">
      <c r="A100" s="10" t="s">
        <v>29</v>
      </c>
      <c r="B100" s="11">
        <v>2965.39</v>
      </c>
      <c r="C100">
        <v>73.900000000000006</v>
      </c>
    </row>
    <row r="101" spans="1:3" x14ac:dyDescent="0.15">
      <c r="A101" s="10" t="s">
        <v>68</v>
      </c>
      <c r="B101" s="11">
        <v>3266.31</v>
      </c>
      <c r="C101">
        <v>74.5</v>
      </c>
    </row>
    <row r="102" spans="1:3" x14ac:dyDescent="0.15">
      <c r="A102" s="10" t="s">
        <v>132</v>
      </c>
      <c r="B102" s="11">
        <v>2771.3</v>
      </c>
      <c r="C102">
        <v>72.7</v>
      </c>
    </row>
    <row r="103" spans="1:3" x14ac:dyDescent="0.15">
      <c r="A103" s="10" t="s">
        <v>167</v>
      </c>
      <c r="B103" s="11">
        <v>2285.34</v>
      </c>
      <c r="C103">
        <v>65.3</v>
      </c>
    </row>
    <row r="104" spans="1:3" x14ac:dyDescent="0.15">
      <c r="A104" s="10" t="s">
        <v>127</v>
      </c>
      <c r="B104" s="11">
        <v>2447.2199999999998</v>
      </c>
      <c r="C104">
        <v>75.8</v>
      </c>
    </row>
    <row r="105" spans="1:3" x14ac:dyDescent="0.15">
      <c r="A105" s="10" t="s">
        <v>88</v>
      </c>
      <c r="B105" s="11">
        <v>3236.03</v>
      </c>
      <c r="C105">
        <v>74.7</v>
      </c>
    </row>
    <row r="106" spans="1:3" x14ac:dyDescent="0.15">
      <c r="A106" s="10" t="s">
        <v>30</v>
      </c>
      <c r="B106" s="11">
        <v>2066.59</v>
      </c>
      <c r="C106">
        <v>56.4</v>
      </c>
    </row>
    <row r="107" spans="1:3" x14ac:dyDescent="0.15">
      <c r="A107" s="10" t="s">
        <v>153</v>
      </c>
      <c r="B107" s="11">
        <v>2464.91</v>
      </c>
      <c r="C107">
        <v>67.900000000000006</v>
      </c>
    </row>
    <row r="108" spans="1:3" x14ac:dyDescent="0.15">
      <c r="A108" s="10" t="s">
        <v>31</v>
      </c>
      <c r="B108" s="11">
        <v>2382.88</v>
      </c>
      <c r="C108">
        <v>61</v>
      </c>
    </row>
    <row r="109" spans="1:3" x14ac:dyDescent="0.15">
      <c r="A109" s="10" t="s">
        <v>154</v>
      </c>
      <c r="B109" s="11">
        <v>2359.81</v>
      </c>
      <c r="C109">
        <v>71.2</v>
      </c>
    </row>
    <row r="110" spans="1:3" x14ac:dyDescent="0.15">
      <c r="A110" s="10" t="s">
        <v>128</v>
      </c>
      <c r="B110" s="11">
        <v>3277.52</v>
      </c>
      <c r="C110">
        <v>80.599999999999994</v>
      </c>
    </row>
    <row r="111" spans="1:3" x14ac:dyDescent="0.15">
      <c r="A111" s="10" t="s">
        <v>168</v>
      </c>
      <c r="B111" s="11">
        <v>3159.44</v>
      </c>
      <c r="C111">
        <v>80.599999999999994</v>
      </c>
    </row>
    <row r="112" spans="1:3" x14ac:dyDescent="0.15">
      <c r="A112" s="10" t="s">
        <v>69</v>
      </c>
      <c r="B112" s="11">
        <v>2403.44</v>
      </c>
      <c r="C112">
        <v>76.8</v>
      </c>
    </row>
    <row r="113" spans="1:3" x14ac:dyDescent="0.15">
      <c r="A113" s="10" t="s">
        <v>32</v>
      </c>
      <c r="B113" s="11">
        <v>2376.2600000000002</v>
      </c>
      <c r="C113">
        <v>62.2</v>
      </c>
    </row>
    <row r="114" spans="1:3" x14ac:dyDescent="0.15">
      <c r="A114" s="10" t="s">
        <v>33</v>
      </c>
      <c r="B114" s="11">
        <v>2740.8</v>
      </c>
      <c r="C114">
        <v>61.33</v>
      </c>
    </row>
    <row r="115" spans="1:3" x14ac:dyDescent="0.15">
      <c r="A115" s="10" t="s">
        <v>129</v>
      </c>
      <c r="B115" s="11">
        <v>3464.18</v>
      </c>
      <c r="C115">
        <v>81.599999999999994</v>
      </c>
    </row>
    <row r="116" spans="1:3" x14ac:dyDescent="0.15">
      <c r="A116" s="10" t="s">
        <v>90</v>
      </c>
      <c r="B116" s="11">
        <v>2292.7600000000002</v>
      </c>
      <c r="C116">
        <v>66.5</v>
      </c>
    </row>
    <row r="117" spans="1:3" x14ac:dyDescent="0.15">
      <c r="A117" s="10" t="s">
        <v>70</v>
      </c>
      <c r="B117" s="11">
        <v>2484.04</v>
      </c>
      <c r="C117">
        <v>78.2</v>
      </c>
    </row>
    <row r="118" spans="1:3" x14ac:dyDescent="0.15">
      <c r="A118" s="10" t="s">
        <v>71</v>
      </c>
      <c r="B118" s="11">
        <v>2634.37</v>
      </c>
      <c r="C118">
        <v>73.900000000000006</v>
      </c>
    </row>
    <row r="119" spans="1:3" x14ac:dyDescent="0.15">
      <c r="A119" s="10" t="s">
        <v>72</v>
      </c>
      <c r="B119" s="11">
        <v>2457.04</v>
      </c>
      <c r="C119">
        <v>77.5</v>
      </c>
    </row>
    <row r="120" spans="1:3" x14ac:dyDescent="0.15">
      <c r="A120" s="10" t="s">
        <v>170</v>
      </c>
      <c r="B120" s="11">
        <v>2564.91</v>
      </c>
      <c r="C120">
        <v>70.2</v>
      </c>
    </row>
    <row r="121" spans="1:3" x14ac:dyDescent="0.15">
      <c r="A121" s="10" t="s">
        <v>130</v>
      </c>
      <c r="B121" s="11">
        <v>3420.74</v>
      </c>
      <c r="C121">
        <v>77.3</v>
      </c>
    </row>
    <row r="122" spans="1:3" x14ac:dyDescent="0.15">
      <c r="A122" s="10" t="s">
        <v>131</v>
      </c>
      <c r="B122" s="11">
        <v>3583.9</v>
      </c>
      <c r="C122">
        <v>79.8</v>
      </c>
    </row>
    <row r="123" spans="1:3" x14ac:dyDescent="0.15">
      <c r="A123" s="10" t="s">
        <v>133</v>
      </c>
      <c r="B123" s="11">
        <v>3455.47</v>
      </c>
      <c r="C123">
        <v>76.8</v>
      </c>
    </row>
    <row r="124" spans="1:3" x14ac:dyDescent="0.15">
      <c r="A124" s="10" t="s">
        <v>134</v>
      </c>
      <c r="B124" s="11">
        <v>3375.93</v>
      </c>
      <c r="C124">
        <v>73.13</v>
      </c>
    </row>
    <row r="125" spans="1:3" x14ac:dyDescent="0.15">
      <c r="A125" s="10" t="s">
        <v>34</v>
      </c>
      <c r="B125" s="11">
        <v>2085.1</v>
      </c>
      <c r="C125">
        <v>66.53</v>
      </c>
    </row>
    <row r="126" spans="1:3" x14ac:dyDescent="0.15">
      <c r="A126" s="10" t="s">
        <v>172</v>
      </c>
      <c r="B126" s="11">
        <v>2885.92</v>
      </c>
      <c r="C126">
        <v>72.2</v>
      </c>
    </row>
    <row r="127" spans="1:3" x14ac:dyDescent="0.15">
      <c r="A127" s="10" t="s">
        <v>35</v>
      </c>
      <c r="B127" s="11">
        <v>2683.97</v>
      </c>
      <c r="C127">
        <v>68.8</v>
      </c>
    </row>
    <row r="128" spans="1:3" x14ac:dyDescent="0.15">
      <c r="A128" s="10" t="s">
        <v>91</v>
      </c>
      <c r="B128" s="11">
        <v>3143.95</v>
      </c>
      <c r="C128">
        <v>78.099999999999994</v>
      </c>
    </row>
    <row r="129" spans="1:3" x14ac:dyDescent="0.15">
      <c r="A129" s="10" t="s">
        <v>36</v>
      </c>
      <c r="B129" s="11">
        <v>2347.71</v>
      </c>
      <c r="C129">
        <v>66.099999999999994</v>
      </c>
    </row>
    <row r="130" spans="1:3" x14ac:dyDescent="0.15">
      <c r="A130" s="10" t="s">
        <v>135</v>
      </c>
      <c r="B130" s="11">
        <v>2710.16</v>
      </c>
      <c r="C130">
        <v>78.099999999999994</v>
      </c>
    </row>
    <row r="131" spans="1:3" x14ac:dyDescent="0.15">
      <c r="A131" s="10" t="s">
        <v>37</v>
      </c>
      <c r="B131" s="11">
        <v>2462.62</v>
      </c>
      <c r="C131">
        <v>73.7</v>
      </c>
    </row>
    <row r="132" spans="1:3" x14ac:dyDescent="0.15">
      <c r="A132" s="10" t="s">
        <v>38</v>
      </c>
      <c r="B132" s="11">
        <v>2170.2600000000002</v>
      </c>
      <c r="C132">
        <v>58.5</v>
      </c>
    </row>
    <row r="133" spans="1:3" x14ac:dyDescent="0.15">
      <c r="A133" s="10" t="s">
        <v>136</v>
      </c>
      <c r="B133" s="11">
        <v>2892.6</v>
      </c>
      <c r="C133">
        <v>76.400000000000006</v>
      </c>
    </row>
    <row r="134" spans="1:3" x14ac:dyDescent="0.15">
      <c r="A134" s="10" t="s">
        <v>137</v>
      </c>
      <c r="B134" s="11">
        <v>3223.47</v>
      </c>
      <c r="C134">
        <v>80.2</v>
      </c>
    </row>
    <row r="135" spans="1:3" x14ac:dyDescent="0.15">
      <c r="A135" s="10" t="s">
        <v>173</v>
      </c>
      <c r="B135" s="11">
        <v>2422.27</v>
      </c>
      <c r="C135">
        <v>64.099999999999994</v>
      </c>
    </row>
    <row r="136" spans="1:3" x14ac:dyDescent="0.15">
      <c r="A136" s="10" t="s">
        <v>39</v>
      </c>
      <c r="B136" s="11">
        <v>2998.5</v>
      </c>
      <c r="C136">
        <v>63.72</v>
      </c>
    </row>
    <row r="137" spans="1:3" x14ac:dyDescent="0.15">
      <c r="A137" s="10" t="s">
        <v>138</v>
      </c>
      <c r="B137" s="11">
        <v>3271.77</v>
      </c>
      <c r="C137">
        <v>81.7</v>
      </c>
    </row>
    <row r="138" spans="1:3" x14ac:dyDescent="0.15">
      <c r="A138" s="10" t="s">
        <v>155</v>
      </c>
      <c r="B138" s="11">
        <v>2360.61</v>
      </c>
      <c r="C138">
        <v>76.5</v>
      </c>
    </row>
    <row r="139" spans="1:3" x14ac:dyDescent="0.15">
      <c r="A139" s="10" t="s">
        <v>93</v>
      </c>
      <c r="B139" s="11">
        <v>2282.06</v>
      </c>
      <c r="C139">
        <v>69.5</v>
      </c>
    </row>
    <row r="140" spans="1:3" x14ac:dyDescent="0.15">
      <c r="A140" s="10" t="s">
        <v>73</v>
      </c>
      <c r="B140" s="11">
        <v>2492.4499999999998</v>
      </c>
      <c r="C140">
        <v>70.5</v>
      </c>
    </row>
    <row r="141" spans="1:3" x14ac:dyDescent="0.15">
      <c r="A141" s="10" t="s">
        <v>40</v>
      </c>
      <c r="B141" s="11">
        <v>2292.25</v>
      </c>
      <c r="C141">
        <v>51.5</v>
      </c>
    </row>
    <row r="142" spans="1:3" x14ac:dyDescent="0.15">
      <c r="A142" s="10" t="s">
        <v>139</v>
      </c>
      <c r="B142" s="11">
        <v>3110.22</v>
      </c>
      <c r="C142">
        <v>82</v>
      </c>
    </row>
    <row r="143" spans="1:3" x14ac:dyDescent="0.15">
      <c r="A143" s="10" t="s">
        <v>140</v>
      </c>
      <c r="B143" s="11">
        <v>3465.33</v>
      </c>
      <c r="C143">
        <v>82.9</v>
      </c>
    </row>
    <row r="144" spans="1:3" x14ac:dyDescent="0.15">
      <c r="A144" s="10" t="s">
        <v>94</v>
      </c>
      <c r="B144" s="11">
        <v>3034.26</v>
      </c>
      <c r="C144">
        <v>70.260000000000005</v>
      </c>
    </row>
    <row r="145" spans="1:3" x14ac:dyDescent="0.15">
      <c r="A145" s="10" t="s">
        <v>141</v>
      </c>
      <c r="B145" s="11">
        <v>2117.52</v>
      </c>
      <c r="C145">
        <v>71</v>
      </c>
    </row>
    <row r="146" spans="1:3" x14ac:dyDescent="0.15">
      <c r="A146" s="10" t="s">
        <v>43</v>
      </c>
      <c r="B146" s="11">
        <v>2032.39</v>
      </c>
      <c r="C146">
        <v>63.43</v>
      </c>
    </row>
    <row r="147" spans="1:3" x14ac:dyDescent="0.15">
      <c r="A147" s="10" t="s">
        <v>156</v>
      </c>
      <c r="B147" s="11">
        <v>2538.62</v>
      </c>
      <c r="C147">
        <v>75.099999999999994</v>
      </c>
    </row>
    <row r="148" spans="1:3" x14ac:dyDescent="0.15">
      <c r="A148" s="10" t="s">
        <v>157</v>
      </c>
      <c r="B148" s="11">
        <v>2065.67</v>
      </c>
      <c r="C148">
        <v>72.400000000000006</v>
      </c>
    </row>
    <row r="149" spans="1:3" x14ac:dyDescent="0.15">
      <c r="A149" s="10" t="s">
        <v>41</v>
      </c>
      <c r="B149" s="11">
        <v>2161.06</v>
      </c>
      <c r="C149">
        <v>64.23</v>
      </c>
    </row>
    <row r="150" spans="1:3" x14ac:dyDescent="0.15">
      <c r="A150" s="10" t="s">
        <v>74</v>
      </c>
      <c r="B150" s="11">
        <v>2725.15</v>
      </c>
      <c r="C150">
        <v>71.400000000000006</v>
      </c>
    </row>
    <row r="151" spans="1:3" x14ac:dyDescent="0.15">
      <c r="A151" s="10" t="s">
        <v>95</v>
      </c>
      <c r="B151" s="11">
        <v>3326.45</v>
      </c>
      <c r="C151">
        <v>77.3</v>
      </c>
    </row>
    <row r="152" spans="1:3" x14ac:dyDescent="0.15">
      <c r="A152" s="10" t="s">
        <v>143</v>
      </c>
      <c r="B152" s="11">
        <v>3516.73</v>
      </c>
      <c r="C152">
        <v>76.5</v>
      </c>
    </row>
    <row r="153" spans="1:3" x14ac:dyDescent="0.15">
      <c r="A153" s="10" t="s">
        <v>144</v>
      </c>
      <c r="B153" s="11">
        <v>2731.4</v>
      </c>
      <c r="C153">
        <v>67.900000000000006</v>
      </c>
    </row>
    <row r="154" spans="1:3" x14ac:dyDescent="0.15">
      <c r="A154" s="10" t="s">
        <v>42</v>
      </c>
      <c r="B154" s="11">
        <v>2211.3000000000002</v>
      </c>
      <c r="C154">
        <v>60.8</v>
      </c>
    </row>
    <row r="155" spans="1:3" x14ac:dyDescent="0.15">
      <c r="A155" s="10" t="s">
        <v>145</v>
      </c>
      <c r="B155" s="11">
        <v>3223.72</v>
      </c>
      <c r="C155">
        <v>72.099999999999994</v>
      </c>
    </row>
    <row r="156" spans="1:3" x14ac:dyDescent="0.15">
      <c r="A156" s="10" t="s">
        <v>96</v>
      </c>
      <c r="B156" s="11">
        <v>3171.2</v>
      </c>
      <c r="C156">
        <v>76.599999999999994</v>
      </c>
    </row>
    <row r="157" spans="1:3" x14ac:dyDescent="0.15">
      <c r="A157" s="10" t="s">
        <v>146</v>
      </c>
      <c r="B157" s="11">
        <v>3458.41</v>
      </c>
      <c r="C157">
        <v>81.400000000000006</v>
      </c>
    </row>
    <row r="158" spans="1:3" x14ac:dyDescent="0.15">
      <c r="A158" s="10" t="s">
        <v>75</v>
      </c>
      <c r="B158" s="11">
        <v>3748.36</v>
      </c>
      <c r="C158">
        <v>79.099999999999994</v>
      </c>
    </row>
    <row r="159" spans="1:3" x14ac:dyDescent="0.15">
      <c r="A159" s="10" t="s">
        <v>76</v>
      </c>
      <c r="B159" s="11">
        <v>2829.47</v>
      </c>
      <c r="C159">
        <v>77.3</v>
      </c>
    </row>
    <row r="160" spans="1:3" x14ac:dyDescent="0.15">
      <c r="A160" s="10" t="s">
        <v>147</v>
      </c>
      <c r="B160" s="11">
        <v>2581.11</v>
      </c>
      <c r="C160">
        <v>70.099999999999994</v>
      </c>
    </row>
    <row r="161" spans="1:3" x14ac:dyDescent="0.15">
      <c r="A161" s="10" t="s">
        <v>175</v>
      </c>
      <c r="B161" s="11">
        <v>2740.23</v>
      </c>
      <c r="C161">
        <v>65</v>
      </c>
    </row>
    <row r="162" spans="1:3" x14ac:dyDescent="0.15">
      <c r="A162" s="10" t="s">
        <v>77</v>
      </c>
      <c r="B162" s="11">
        <v>2631.9</v>
      </c>
      <c r="C162">
        <v>75.8</v>
      </c>
    </row>
    <row r="163" spans="1:3" x14ac:dyDescent="0.15">
      <c r="A163" s="10" t="s">
        <v>176</v>
      </c>
      <c r="B163" s="11">
        <v>2816.25</v>
      </c>
      <c r="C163">
        <v>76.5</v>
      </c>
    </row>
    <row r="164" spans="1:3" x14ac:dyDescent="0.15">
      <c r="A164" s="10" t="s">
        <v>179</v>
      </c>
      <c r="B164" s="11">
        <v>2019.71</v>
      </c>
      <c r="C164">
        <v>75.2</v>
      </c>
    </row>
    <row r="165" spans="1:3" x14ac:dyDescent="0.15">
      <c r="A165" s="10" t="s">
        <v>97</v>
      </c>
      <c r="B165" s="11">
        <v>2067.5700000000002</v>
      </c>
      <c r="C165">
        <v>67.599999999999994</v>
      </c>
    </row>
    <row r="166" spans="1:3" x14ac:dyDescent="0.15">
      <c r="A166" s="10" t="s">
        <v>44</v>
      </c>
      <c r="B166" s="11">
        <v>1873.04</v>
      </c>
      <c r="C166">
        <v>58.96</v>
      </c>
    </row>
    <row r="167" spans="1:3" x14ac:dyDescent="0.15">
      <c r="A167" s="10" t="s">
        <v>45</v>
      </c>
      <c r="B167" s="11">
        <v>2237.75</v>
      </c>
      <c r="C167">
        <v>60.01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workbookViewId="0">
      <selection activeCell="J1" sqref="J1"/>
    </sheetView>
  </sheetViews>
  <sheetFormatPr baseColWidth="10" defaultColWidth="8.83203125" defaultRowHeight="13" x14ac:dyDescent="0.15"/>
  <cols>
    <col min="1" max="1" width="20.1640625" customWidth="1"/>
    <col min="2" max="2" width="30.33203125" bestFit="1" customWidth="1"/>
    <col min="3" max="3" width="27.83203125" customWidth="1"/>
    <col min="4" max="4" width="18.33203125" style="17" bestFit="1" customWidth="1"/>
    <col min="6" max="6" width="9.6640625" bestFit="1" customWidth="1"/>
    <col min="10" max="10" width="30.6640625" customWidth="1"/>
  </cols>
  <sheetData>
    <row r="1" spans="1:10" ht="42" x14ac:dyDescent="0.15">
      <c r="B1" s="18" t="s">
        <v>196</v>
      </c>
      <c r="C1" s="15" t="s">
        <v>194</v>
      </c>
      <c r="D1" s="16" t="s">
        <v>195</v>
      </c>
      <c r="J1" t="s">
        <v>218</v>
      </c>
    </row>
    <row r="2" spans="1:10" x14ac:dyDescent="0.15">
      <c r="A2" s="14" t="s">
        <v>98</v>
      </c>
      <c r="B2">
        <v>98</v>
      </c>
      <c r="C2">
        <v>7.8</v>
      </c>
      <c r="D2" s="17">
        <v>1965.7072303025</v>
      </c>
    </row>
    <row r="3" spans="1:10" x14ac:dyDescent="0.15">
      <c r="A3" s="14" t="s">
        <v>0</v>
      </c>
      <c r="B3">
        <v>95</v>
      </c>
      <c r="C3">
        <v>4.5</v>
      </c>
      <c r="D3" s="17">
        <v>2255.2254820139501</v>
      </c>
    </row>
    <row r="4" spans="1:10" x14ac:dyDescent="0.15">
      <c r="A4" s="14" t="s">
        <v>1</v>
      </c>
      <c r="B4">
        <v>51</v>
      </c>
      <c r="C4">
        <v>15.2</v>
      </c>
      <c r="D4" s="17">
        <v>629.95530619307203</v>
      </c>
    </row>
    <row r="5" spans="1:10" x14ac:dyDescent="0.15">
      <c r="A5" s="14" t="s">
        <v>46</v>
      </c>
      <c r="B5">
        <v>91</v>
      </c>
      <c r="C5">
        <v>3.9</v>
      </c>
      <c r="D5" s="17">
        <v>13495.1274662981</v>
      </c>
    </row>
    <row r="6" spans="1:10" x14ac:dyDescent="0.15">
      <c r="A6" s="14" t="s">
        <v>47</v>
      </c>
      <c r="B6">
        <v>97</v>
      </c>
      <c r="C6">
        <v>0.4</v>
      </c>
      <c r="D6" s="17">
        <v>11601.6302229877</v>
      </c>
    </row>
    <row r="7" spans="1:10" x14ac:dyDescent="0.15">
      <c r="A7" s="14" t="s">
        <v>99</v>
      </c>
      <c r="B7">
        <v>98</v>
      </c>
      <c r="C7">
        <v>1.7</v>
      </c>
      <c r="D7" s="17">
        <v>1520.03393087013</v>
      </c>
    </row>
    <row r="8" spans="1:10" x14ac:dyDescent="0.15">
      <c r="A8" s="14" t="s">
        <v>101</v>
      </c>
      <c r="B8">
        <v>80</v>
      </c>
      <c r="C8">
        <v>5.8</v>
      </c>
      <c r="D8" s="17">
        <v>2344.8109346175402</v>
      </c>
    </row>
    <row r="9" spans="1:10" x14ac:dyDescent="0.15">
      <c r="A9" s="14" t="s">
        <v>148</v>
      </c>
      <c r="B9">
        <v>81</v>
      </c>
      <c r="C9">
        <v>26.8</v>
      </c>
      <c r="D9" s="17">
        <v>588.36917781604802</v>
      </c>
    </row>
    <row r="10" spans="1:10" x14ac:dyDescent="0.15">
      <c r="A10" s="14" t="s">
        <v>49</v>
      </c>
      <c r="B10">
        <v>100</v>
      </c>
      <c r="C10">
        <v>1.6</v>
      </c>
      <c r="D10" s="17">
        <v>9783.9841732323894</v>
      </c>
    </row>
    <row r="11" spans="1:10" x14ac:dyDescent="0.15">
      <c r="A11" s="14" t="s">
        <v>102</v>
      </c>
      <c r="B11">
        <v>100</v>
      </c>
      <c r="C11">
        <v>0.5</v>
      </c>
      <c r="D11" s="17">
        <v>2890.3456748528101</v>
      </c>
    </row>
    <row r="12" spans="1:10" x14ac:dyDescent="0.15">
      <c r="A12" s="14" t="s">
        <v>50</v>
      </c>
      <c r="B12">
        <v>98</v>
      </c>
      <c r="C12">
        <v>1.5</v>
      </c>
      <c r="D12" s="17">
        <v>3754.1228620756301</v>
      </c>
    </row>
    <row r="13" spans="1:10" x14ac:dyDescent="0.15">
      <c r="A13" s="14" t="s">
        <v>2</v>
      </c>
      <c r="B13">
        <v>75</v>
      </c>
      <c r="C13">
        <v>6.9</v>
      </c>
      <c r="D13" s="17">
        <v>378.05179150834198</v>
      </c>
    </row>
    <row r="14" spans="1:10" x14ac:dyDescent="0.15">
      <c r="A14" s="14" t="s">
        <v>185</v>
      </c>
      <c r="B14">
        <v>96</v>
      </c>
      <c r="C14">
        <v>3.3</v>
      </c>
      <c r="D14" s="17">
        <v>1445.7600024411199</v>
      </c>
    </row>
    <row r="15" spans="1:10" x14ac:dyDescent="0.15">
      <c r="A15" s="14" t="s">
        <v>51</v>
      </c>
      <c r="B15">
        <v>88</v>
      </c>
      <c r="C15">
        <v>1.6</v>
      </c>
      <c r="D15" s="17">
        <v>1276.1286143100101</v>
      </c>
    </row>
    <row r="16" spans="1:10" x14ac:dyDescent="0.15">
      <c r="A16" s="14" t="s">
        <v>104</v>
      </c>
      <c r="B16">
        <v>99</v>
      </c>
      <c r="C16">
        <v>1.2</v>
      </c>
      <c r="D16" s="17">
        <v>2225.2901532399701</v>
      </c>
    </row>
    <row r="17" spans="1:4" x14ac:dyDescent="0.15">
      <c r="A17" s="14" t="s">
        <v>3</v>
      </c>
      <c r="B17">
        <v>96</v>
      </c>
      <c r="C17">
        <v>3.8</v>
      </c>
      <c r="D17" s="17">
        <v>4377.5557411033697</v>
      </c>
    </row>
    <row r="18" spans="1:4" x14ac:dyDescent="0.15">
      <c r="A18" s="14" t="s">
        <v>52</v>
      </c>
      <c r="B18">
        <v>98</v>
      </c>
      <c r="C18">
        <v>1.1000000000000001</v>
      </c>
      <c r="D18" s="17">
        <v>4803.3982437576997</v>
      </c>
    </row>
    <row r="19" spans="1:4" x14ac:dyDescent="0.15">
      <c r="A19" s="14" t="s">
        <v>105</v>
      </c>
      <c r="B19">
        <v>100</v>
      </c>
      <c r="C19">
        <v>1</v>
      </c>
      <c r="D19" s="17">
        <v>2661.6401389316302</v>
      </c>
    </row>
    <row r="20" spans="1:4" x14ac:dyDescent="0.15">
      <c r="A20" s="14" t="s">
        <v>4</v>
      </c>
      <c r="B20">
        <v>79</v>
      </c>
      <c r="C20">
        <v>20.100000000000001</v>
      </c>
      <c r="D20" s="17">
        <v>285.80302627433798</v>
      </c>
    </row>
    <row r="21" spans="1:4" x14ac:dyDescent="0.15">
      <c r="A21" s="14" t="s">
        <v>5</v>
      </c>
      <c r="B21">
        <v>72</v>
      </c>
      <c r="C21">
        <v>14.2</v>
      </c>
      <c r="D21" s="17">
        <v>186.954843246422</v>
      </c>
    </row>
    <row r="22" spans="1:4" x14ac:dyDescent="0.15">
      <c r="A22" s="14" t="s">
        <v>160</v>
      </c>
      <c r="B22">
        <v>64</v>
      </c>
      <c r="C22">
        <v>17</v>
      </c>
      <c r="D22" s="17">
        <v>590.45211235511294</v>
      </c>
    </row>
    <row r="23" spans="1:4" x14ac:dyDescent="0.15">
      <c r="A23" s="14" t="s">
        <v>6</v>
      </c>
      <c r="B23">
        <v>77</v>
      </c>
      <c r="C23">
        <v>7.3</v>
      </c>
      <c r="D23" s="17">
        <v>899.82755793452804</v>
      </c>
    </row>
    <row r="24" spans="1:4" x14ac:dyDescent="0.15">
      <c r="A24" s="14" t="s">
        <v>53</v>
      </c>
      <c r="B24">
        <v>100</v>
      </c>
      <c r="C24">
        <v>0.2</v>
      </c>
      <c r="D24" s="17">
        <v>26229.743081460401</v>
      </c>
    </row>
    <row r="25" spans="1:4" x14ac:dyDescent="0.15">
      <c r="A25" s="14" t="s">
        <v>186</v>
      </c>
      <c r="B25">
        <v>67</v>
      </c>
      <c r="C25">
        <v>11.8</v>
      </c>
      <c r="D25" s="17">
        <v>369.87580144494098</v>
      </c>
    </row>
    <row r="26" spans="1:4" x14ac:dyDescent="0.15">
      <c r="A26" s="14" t="s">
        <v>9</v>
      </c>
      <c r="B26">
        <v>51</v>
      </c>
      <c r="C26">
        <v>15</v>
      </c>
      <c r="D26" s="17">
        <v>308.40090033498097</v>
      </c>
    </row>
    <row r="27" spans="1:4" x14ac:dyDescent="0.15">
      <c r="A27" s="14" t="s">
        <v>161</v>
      </c>
      <c r="B27">
        <v>91</v>
      </c>
      <c r="C27">
        <v>3.5</v>
      </c>
      <c r="D27" s="17">
        <v>2639.5415602183598</v>
      </c>
    </row>
    <row r="28" spans="1:4" x14ac:dyDescent="0.15">
      <c r="A28" s="14" t="s">
        <v>55</v>
      </c>
      <c r="B28">
        <v>92</v>
      </c>
      <c r="C28">
        <v>1.3</v>
      </c>
      <c r="D28" s="17">
        <v>3362.4656004057701</v>
      </c>
    </row>
    <row r="29" spans="1:4" x14ac:dyDescent="0.15">
      <c r="A29" s="14" t="s">
        <v>10</v>
      </c>
      <c r="B29">
        <v>95</v>
      </c>
      <c r="C29">
        <v>13.3</v>
      </c>
      <c r="D29" s="17">
        <v>436.23452584864799</v>
      </c>
    </row>
    <row r="30" spans="1:4" x14ac:dyDescent="0.15">
      <c r="A30" s="14" t="s">
        <v>13</v>
      </c>
      <c r="B30">
        <v>45</v>
      </c>
      <c r="C30">
        <v>17.600000000000001</v>
      </c>
      <c r="D30" s="17">
        <v>351.55840729720001</v>
      </c>
    </row>
    <row r="31" spans="1:4" x14ac:dyDescent="0.15">
      <c r="A31" s="14" t="s">
        <v>11</v>
      </c>
      <c r="B31">
        <v>71</v>
      </c>
      <c r="C31">
        <v>3.4</v>
      </c>
      <c r="D31" s="17">
        <v>1421.3325089800001</v>
      </c>
    </row>
    <row r="32" spans="1:4" x14ac:dyDescent="0.15">
      <c r="A32" s="14" t="s">
        <v>12</v>
      </c>
      <c r="B32">
        <v>80</v>
      </c>
      <c r="C32">
        <v>11.1</v>
      </c>
      <c r="D32" s="17">
        <v>1091.20033304811</v>
      </c>
    </row>
    <row r="33" spans="1:4" x14ac:dyDescent="0.15">
      <c r="A33" s="14" t="s">
        <v>187</v>
      </c>
      <c r="B33">
        <v>100</v>
      </c>
      <c r="C33">
        <v>0.3</v>
      </c>
      <c r="D33" s="17">
        <v>8041.97453439535</v>
      </c>
    </row>
    <row r="34" spans="1:4" x14ac:dyDescent="0.15">
      <c r="A34" s="14" t="s">
        <v>80</v>
      </c>
      <c r="B34">
        <v>88</v>
      </c>
      <c r="C34">
        <v>14.6</v>
      </c>
      <c r="D34" s="17">
        <v>1173.82653667096</v>
      </c>
    </row>
    <row r="35" spans="1:4" x14ac:dyDescent="0.15">
      <c r="A35" s="14" t="s">
        <v>188</v>
      </c>
      <c r="B35">
        <v>88</v>
      </c>
      <c r="C35">
        <v>2.4</v>
      </c>
      <c r="D35" s="17">
        <v>4176.3443752637204</v>
      </c>
    </row>
    <row r="36" spans="1:4" x14ac:dyDescent="0.15">
      <c r="A36" s="14" t="s">
        <v>60</v>
      </c>
      <c r="B36">
        <v>94</v>
      </c>
      <c r="C36">
        <v>1.4</v>
      </c>
      <c r="D36" s="17">
        <v>1837.00858391267</v>
      </c>
    </row>
    <row r="37" spans="1:4" x14ac:dyDescent="0.15">
      <c r="A37" s="14" t="s">
        <v>81</v>
      </c>
      <c r="B37">
        <v>99</v>
      </c>
      <c r="C37">
        <v>4.5</v>
      </c>
      <c r="D37" s="17">
        <v>1976.6148298829301</v>
      </c>
    </row>
    <row r="38" spans="1:4" x14ac:dyDescent="0.15">
      <c r="A38" s="14" t="s">
        <v>61</v>
      </c>
      <c r="B38">
        <v>88</v>
      </c>
      <c r="C38">
        <v>2.1</v>
      </c>
      <c r="D38" s="17">
        <v>2629.9379047572402</v>
      </c>
    </row>
    <row r="39" spans="1:4" x14ac:dyDescent="0.15">
      <c r="A39" s="14" t="s">
        <v>14</v>
      </c>
      <c r="B39">
        <v>51</v>
      </c>
      <c r="C39">
        <v>5.0999999999999996</v>
      </c>
      <c r="D39" s="17">
        <v>8875.1382120855305</v>
      </c>
    </row>
    <row r="40" spans="1:4" x14ac:dyDescent="0.15">
      <c r="A40" s="14" t="s">
        <v>15</v>
      </c>
      <c r="B40">
        <v>61</v>
      </c>
      <c r="C40">
        <v>12.8</v>
      </c>
      <c r="D40" s="17">
        <v>214.828338087698</v>
      </c>
    </row>
    <row r="41" spans="1:4" x14ac:dyDescent="0.15">
      <c r="A41" s="14" t="s">
        <v>16</v>
      </c>
      <c r="B41">
        <v>44</v>
      </c>
      <c r="C41">
        <v>17.5</v>
      </c>
      <c r="D41" s="17">
        <v>229.67695250258399</v>
      </c>
    </row>
    <row r="42" spans="1:4" x14ac:dyDescent="0.15">
      <c r="A42" s="14" t="s">
        <v>17</v>
      </c>
      <c r="B42">
        <v>87</v>
      </c>
      <c r="C42">
        <v>2.5</v>
      </c>
      <c r="D42" s="17">
        <v>8594.7519084383002</v>
      </c>
    </row>
    <row r="43" spans="1:4" x14ac:dyDescent="0.15">
      <c r="A43" s="14" t="s">
        <v>18</v>
      </c>
      <c r="B43">
        <v>89</v>
      </c>
      <c r="C43">
        <v>4.4000000000000004</v>
      </c>
      <c r="D43" s="17">
        <v>660.24383095257201</v>
      </c>
    </row>
    <row r="44" spans="1:4" x14ac:dyDescent="0.15">
      <c r="A44" s="14" t="s">
        <v>113</v>
      </c>
      <c r="B44">
        <v>98</v>
      </c>
      <c r="C44">
        <v>1</v>
      </c>
      <c r="D44" s="17">
        <v>2251.8476004464001</v>
      </c>
    </row>
    <row r="45" spans="1:4" x14ac:dyDescent="0.15">
      <c r="A45" s="14" t="s">
        <v>114</v>
      </c>
      <c r="B45">
        <v>100</v>
      </c>
      <c r="C45">
        <v>0.1</v>
      </c>
      <c r="D45" s="17">
        <v>26206.548266275699</v>
      </c>
    </row>
    <row r="46" spans="1:4" x14ac:dyDescent="0.15">
      <c r="A46" s="14" t="s">
        <v>19</v>
      </c>
      <c r="B46">
        <v>86</v>
      </c>
      <c r="C46">
        <v>6</v>
      </c>
      <c r="D46" s="17">
        <v>402.69532751150302</v>
      </c>
    </row>
    <row r="47" spans="1:4" x14ac:dyDescent="0.15">
      <c r="A47" s="14" t="s">
        <v>63</v>
      </c>
      <c r="B47">
        <v>92</v>
      </c>
      <c r="C47">
        <v>8</v>
      </c>
      <c r="D47" s="17">
        <v>1892.3326073104499</v>
      </c>
    </row>
    <row r="48" spans="1:4" x14ac:dyDescent="0.15">
      <c r="A48" s="14" t="s">
        <v>20</v>
      </c>
      <c r="B48">
        <v>74</v>
      </c>
      <c r="C48">
        <v>7.9</v>
      </c>
      <c r="D48" s="17">
        <v>398.99903115838498</v>
      </c>
    </row>
    <row r="49" spans="1:4" x14ac:dyDescent="0.15">
      <c r="A49" s="14" t="s">
        <v>21</v>
      </c>
      <c r="B49">
        <v>64</v>
      </c>
      <c r="C49">
        <v>7.9</v>
      </c>
      <c r="D49" s="17">
        <v>220.89493547703199</v>
      </c>
    </row>
    <row r="50" spans="1:4" x14ac:dyDescent="0.15">
      <c r="A50" s="14" t="s">
        <v>64</v>
      </c>
      <c r="B50">
        <v>94</v>
      </c>
      <c r="C50">
        <v>4.2</v>
      </c>
      <c r="D50" s="17">
        <v>1210.56955849834</v>
      </c>
    </row>
    <row r="51" spans="1:4" x14ac:dyDescent="0.15">
      <c r="A51" s="14" t="s">
        <v>65</v>
      </c>
      <c r="B51">
        <v>69</v>
      </c>
      <c r="C51">
        <v>9.1</v>
      </c>
      <c r="D51" s="17">
        <v>513.43824079029298</v>
      </c>
    </row>
    <row r="52" spans="1:4" x14ac:dyDescent="0.15">
      <c r="A52" s="14" t="s">
        <v>66</v>
      </c>
      <c r="B52">
        <v>87</v>
      </c>
      <c r="C52">
        <v>4.2</v>
      </c>
      <c r="D52" s="17">
        <v>1440.6800545818601</v>
      </c>
    </row>
    <row r="53" spans="1:4" x14ac:dyDescent="0.15">
      <c r="A53" s="14" t="s">
        <v>116</v>
      </c>
      <c r="B53">
        <v>100</v>
      </c>
      <c r="C53">
        <v>0.3</v>
      </c>
      <c r="D53" s="17">
        <v>5947.1583086259898</v>
      </c>
    </row>
    <row r="54" spans="1:4" x14ac:dyDescent="0.15">
      <c r="A54" s="14" t="s">
        <v>150</v>
      </c>
      <c r="B54">
        <v>92</v>
      </c>
      <c r="C54">
        <v>24.3</v>
      </c>
      <c r="D54" s="17">
        <v>837.74640111607403</v>
      </c>
    </row>
    <row r="55" spans="1:4" x14ac:dyDescent="0.15">
      <c r="A55" s="14" t="s">
        <v>151</v>
      </c>
      <c r="B55">
        <v>82</v>
      </c>
      <c r="C55">
        <v>12</v>
      </c>
      <c r="D55" s="17">
        <v>1206.99106546188</v>
      </c>
    </row>
    <row r="56" spans="1:4" x14ac:dyDescent="0.15">
      <c r="A56" s="14" t="s">
        <v>83</v>
      </c>
      <c r="B56">
        <v>81</v>
      </c>
      <c r="C56">
        <v>3.1</v>
      </c>
      <c r="D56" s="17">
        <v>1145.3564266978401</v>
      </c>
    </row>
    <row r="57" spans="1:4" x14ac:dyDescent="0.15">
      <c r="A57" s="14" t="s">
        <v>67</v>
      </c>
      <c r="B57">
        <v>93</v>
      </c>
      <c r="C57">
        <v>2.1</v>
      </c>
      <c r="D57" s="17">
        <v>3938.6689579499098</v>
      </c>
    </row>
    <row r="58" spans="1:4" x14ac:dyDescent="0.15">
      <c r="A58" s="14" t="s">
        <v>84</v>
      </c>
      <c r="B58">
        <v>97</v>
      </c>
      <c r="C58">
        <v>1</v>
      </c>
      <c r="D58" s="17">
        <v>2588.6689613738999</v>
      </c>
    </row>
    <row r="59" spans="1:4" x14ac:dyDescent="0.15">
      <c r="A59" s="14" t="s">
        <v>121</v>
      </c>
      <c r="B59">
        <v>96</v>
      </c>
      <c r="C59">
        <v>1.7</v>
      </c>
      <c r="D59" s="17">
        <v>2629.9114090407402</v>
      </c>
    </row>
    <row r="60" spans="1:4" x14ac:dyDescent="0.15">
      <c r="A60" s="14" t="s">
        <v>22</v>
      </c>
      <c r="B60">
        <v>59</v>
      </c>
      <c r="C60">
        <v>7.1</v>
      </c>
      <c r="D60" s="17">
        <v>478.21949058459899</v>
      </c>
    </row>
    <row r="61" spans="1:4" x14ac:dyDescent="0.15">
      <c r="A61" s="14" t="s">
        <v>85</v>
      </c>
      <c r="B61">
        <v>99</v>
      </c>
      <c r="C61">
        <v>0.6</v>
      </c>
      <c r="D61" s="17">
        <v>25308.0849236303</v>
      </c>
    </row>
    <row r="62" spans="1:4" x14ac:dyDescent="0.15">
      <c r="A62" s="14" t="s">
        <v>189</v>
      </c>
      <c r="B62">
        <v>90</v>
      </c>
      <c r="C62">
        <v>1.8</v>
      </c>
      <c r="D62" s="17">
        <v>468.34665614859102</v>
      </c>
    </row>
    <row r="63" spans="1:4" x14ac:dyDescent="0.15">
      <c r="A63" s="14" t="s">
        <v>190</v>
      </c>
      <c r="B63">
        <v>67</v>
      </c>
      <c r="C63">
        <v>15.4</v>
      </c>
      <c r="D63" s="17">
        <v>591.85818357472294</v>
      </c>
    </row>
    <row r="64" spans="1:4" x14ac:dyDescent="0.15">
      <c r="A64" s="14" t="s">
        <v>86</v>
      </c>
      <c r="B64">
        <v>100</v>
      </c>
      <c r="C64">
        <v>1.4</v>
      </c>
      <c r="D64" s="17">
        <v>6896.2309093661797</v>
      </c>
    </row>
    <row r="65" spans="1:4" x14ac:dyDescent="0.15">
      <c r="A65" s="14" t="s">
        <v>23</v>
      </c>
      <c r="B65">
        <v>81</v>
      </c>
      <c r="C65">
        <v>4.7</v>
      </c>
      <c r="D65" s="17">
        <v>518.984125995108</v>
      </c>
    </row>
    <row r="66" spans="1:4" x14ac:dyDescent="0.15">
      <c r="A66" s="14" t="s">
        <v>24</v>
      </c>
      <c r="B66">
        <v>73</v>
      </c>
      <c r="C66">
        <v>8.6</v>
      </c>
      <c r="D66" s="17">
        <v>785.55236345056403</v>
      </c>
    </row>
    <row r="67" spans="1:4" x14ac:dyDescent="0.15">
      <c r="A67" s="14" t="s">
        <v>87</v>
      </c>
      <c r="B67">
        <v>54</v>
      </c>
      <c r="C67">
        <v>2</v>
      </c>
      <c r="D67" s="17">
        <v>7885.46803690446</v>
      </c>
    </row>
    <row r="68" spans="1:4" x14ac:dyDescent="0.15">
      <c r="A68" s="14" t="s">
        <v>142</v>
      </c>
      <c r="B68">
        <v>100</v>
      </c>
      <c r="C68">
        <v>0.6</v>
      </c>
      <c r="D68" s="17">
        <v>2283.7980234761599</v>
      </c>
    </row>
    <row r="69" spans="1:4" x14ac:dyDescent="0.15">
      <c r="A69" s="14" t="s">
        <v>25</v>
      </c>
      <c r="B69">
        <v>46</v>
      </c>
      <c r="C69">
        <v>12.6</v>
      </c>
      <c r="D69" s="17">
        <v>433.78699090485497</v>
      </c>
    </row>
    <row r="70" spans="1:4" x14ac:dyDescent="0.15">
      <c r="A70" s="14" t="s">
        <v>26</v>
      </c>
      <c r="B70">
        <v>83</v>
      </c>
      <c r="C70">
        <v>9</v>
      </c>
      <c r="D70" s="17">
        <v>182.87547931157201</v>
      </c>
    </row>
    <row r="71" spans="1:4" x14ac:dyDescent="0.15">
      <c r="A71" s="14" t="s">
        <v>166</v>
      </c>
      <c r="B71">
        <v>100</v>
      </c>
      <c r="C71">
        <v>2.4</v>
      </c>
      <c r="D71" s="17">
        <v>5345.2134149694402</v>
      </c>
    </row>
    <row r="72" spans="1:4" x14ac:dyDescent="0.15">
      <c r="A72" s="14" t="s">
        <v>152</v>
      </c>
      <c r="B72">
        <v>98</v>
      </c>
      <c r="C72">
        <v>18.899999999999999</v>
      </c>
      <c r="D72" s="17">
        <v>4030.6358722928198</v>
      </c>
    </row>
    <row r="73" spans="1:4" x14ac:dyDescent="0.15">
      <c r="A73" s="14" t="s">
        <v>27</v>
      </c>
      <c r="B73">
        <v>64</v>
      </c>
      <c r="C73">
        <v>19.899999999999999</v>
      </c>
      <c r="D73" s="17">
        <v>273.253795886771</v>
      </c>
    </row>
    <row r="74" spans="1:4" x14ac:dyDescent="0.15">
      <c r="A74" s="14" t="s">
        <v>28</v>
      </c>
      <c r="B74">
        <v>50</v>
      </c>
      <c r="C74">
        <v>21.7</v>
      </c>
      <c r="D74" s="17">
        <v>623.37437658939996</v>
      </c>
    </row>
    <row r="75" spans="1:4" x14ac:dyDescent="0.15">
      <c r="A75" s="14" t="s">
        <v>68</v>
      </c>
      <c r="B75">
        <v>96</v>
      </c>
      <c r="C75">
        <v>4</v>
      </c>
      <c r="D75" s="17">
        <v>6333.0823886765002</v>
      </c>
    </row>
    <row r="76" spans="1:4" x14ac:dyDescent="0.15">
      <c r="A76" s="14" t="s">
        <v>132</v>
      </c>
      <c r="B76">
        <v>96</v>
      </c>
      <c r="C76">
        <v>0.5</v>
      </c>
      <c r="D76" s="17">
        <v>1007.1355938575</v>
      </c>
    </row>
    <row r="77" spans="1:4" x14ac:dyDescent="0.15">
      <c r="A77" s="14" t="s">
        <v>167</v>
      </c>
      <c r="B77">
        <v>82</v>
      </c>
      <c r="C77">
        <v>3.9</v>
      </c>
      <c r="D77" s="17">
        <v>893.99244510425694</v>
      </c>
    </row>
    <row r="78" spans="1:4" x14ac:dyDescent="0.15">
      <c r="A78" s="14" t="s">
        <v>127</v>
      </c>
      <c r="B78">
        <v>98</v>
      </c>
      <c r="C78">
        <v>1.1000000000000001</v>
      </c>
      <c r="D78" s="17">
        <v>2309.4719728273899</v>
      </c>
    </row>
    <row r="79" spans="1:4" x14ac:dyDescent="0.15">
      <c r="A79" s="14" t="s">
        <v>88</v>
      </c>
      <c r="B79">
        <v>83</v>
      </c>
      <c r="C79">
        <v>3.6</v>
      </c>
      <c r="D79" s="17">
        <v>1908.3044159999999</v>
      </c>
    </row>
    <row r="80" spans="1:4" x14ac:dyDescent="0.15">
      <c r="A80" s="14" t="s">
        <v>30</v>
      </c>
      <c r="B80">
        <v>47</v>
      </c>
      <c r="C80">
        <v>7.9</v>
      </c>
      <c r="D80" s="17">
        <v>401.565265093032</v>
      </c>
    </row>
    <row r="81" spans="1:4" x14ac:dyDescent="0.15">
      <c r="A81" s="14" t="s">
        <v>31</v>
      </c>
      <c r="B81">
        <v>93</v>
      </c>
      <c r="C81">
        <v>6.5</v>
      </c>
      <c r="D81" s="17">
        <v>2749.2744818923902</v>
      </c>
    </row>
    <row r="82" spans="1:4" x14ac:dyDescent="0.15">
      <c r="A82" s="14" t="s">
        <v>154</v>
      </c>
      <c r="B82">
        <v>89</v>
      </c>
      <c r="C82">
        <v>25.4</v>
      </c>
      <c r="D82" s="17">
        <v>274.87286210646198</v>
      </c>
    </row>
    <row r="83" spans="1:4" x14ac:dyDescent="0.15">
      <c r="A83" s="14" t="s">
        <v>128</v>
      </c>
      <c r="B83">
        <v>100</v>
      </c>
      <c r="C83">
        <v>0.1</v>
      </c>
      <c r="D83" s="17">
        <v>27348.474359530101</v>
      </c>
    </row>
    <row r="84" spans="1:4" x14ac:dyDescent="0.15">
      <c r="A84" s="14" t="s">
        <v>69</v>
      </c>
      <c r="B84">
        <v>85</v>
      </c>
      <c r="C84">
        <v>2.7</v>
      </c>
      <c r="D84" s="17">
        <v>1993.3838342132999</v>
      </c>
    </row>
    <row r="85" spans="1:4" x14ac:dyDescent="0.15">
      <c r="A85" s="14" t="s">
        <v>32</v>
      </c>
      <c r="B85">
        <v>49</v>
      </c>
      <c r="C85">
        <v>19</v>
      </c>
      <c r="D85" s="17">
        <v>365.93422544599798</v>
      </c>
    </row>
    <row r="86" spans="1:4" x14ac:dyDescent="0.15">
      <c r="A86" s="14" t="s">
        <v>33</v>
      </c>
      <c r="B86">
        <v>58</v>
      </c>
      <c r="C86">
        <v>15.1</v>
      </c>
      <c r="D86" s="17">
        <v>565.99479736666206</v>
      </c>
    </row>
    <row r="87" spans="1:4" x14ac:dyDescent="0.15">
      <c r="A87" s="14" t="s">
        <v>89</v>
      </c>
      <c r="B87">
        <v>89</v>
      </c>
      <c r="C87">
        <v>1.6</v>
      </c>
      <c r="D87" s="17">
        <v>11701.4965480232</v>
      </c>
    </row>
    <row r="88" spans="1:4" x14ac:dyDescent="0.15">
      <c r="A88" s="14" t="s">
        <v>90</v>
      </c>
      <c r="B88">
        <v>92</v>
      </c>
      <c r="C88">
        <v>17.5</v>
      </c>
      <c r="D88" s="17">
        <v>672.15475057549304</v>
      </c>
    </row>
    <row r="89" spans="1:4" x14ac:dyDescent="0.15">
      <c r="A89" s="14" t="s">
        <v>70</v>
      </c>
      <c r="B89">
        <v>93</v>
      </c>
      <c r="C89">
        <v>1.3</v>
      </c>
      <c r="D89" s="17">
        <v>6654.3949085919603</v>
      </c>
    </row>
    <row r="90" spans="1:4" x14ac:dyDescent="0.15">
      <c r="A90" s="14" t="s">
        <v>169</v>
      </c>
      <c r="B90">
        <v>41</v>
      </c>
      <c r="C90">
        <v>6.8</v>
      </c>
      <c r="D90" s="17">
        <v>800.99024655957999</v>
      </c>
    </row>
    <row r="91" spans="1:4" x14ac:dyDescent="0.15">
      <c r="A91" s="14" t="s">
        <v>71</v>
      </c>
      <c r="B91">
        <v>86</v>
      </c>
      <c r="C91">
        <v>0.7</v>
      </c>
      <c r="D91" s="17">
        <v>1657.58323342008</v>
      </c>
    </row>
    <row r="92" spans="1:4" x14ac:dyDescent="0.15">
      <c r="A92" s="14" t="s">
        <v>72</v>
      </c>
      <c r="B92">
        <v>85</v>
      </c>
      <c r="C92">
        <v>2.2000000000000002</v>
      </c>
      <c r="D92" s="17">
        <v>3359.5174016405999</v>
      </c>
    </row>
    <row r="93" spans="1:4" x14ac:dyDescent="0.15">
      <c r="A93" s="14" t="s">
        <v>170</v>
      </c>
      <c r="B93">
        <v>92</v>
      </c>
      <c r="C93">
        <v>4.8</v>
      </c>
      <c r="D93" s="17">
        <v>1413.3662950441999</v>
      </c>
    </row>
    <row r="94" spans="1:4" x14ac:dyDescent="0.15">
      <c r="A94" s="14" t="s">
        <v>133</v>
      </c>
      <c r="B94">
        <v>89</v>
      </c>
      <c r="C94">
        <v>0.9</v>
      </c>
      <c r="D94" s="17">
        <v>2844.6416715253199</v>
      </c>
    </row>
    <row r="95" spans="1:4" x14ac:dyDescent="0.15">
      <c r="A95" s="14" t="s">
        <v>34</v>
      </c>
      <c r="B95">
        <v>67</v>
      </c>
      <c r="C95">
        <v>6.9</v>
      </c>
      <c r="D95" s="17">
        <v>370.59285658726498</v>
      </c>
    </row>
    <row r="96" spans="1:4" x14ac:dyDescent="0.15">
      <c r="A96" s="14" t="s">
        <v>35</v>
      </c>
      <c r="B96">
        <v>89</v>
      </c>
      <c r="C96">
        <v>4.3</v>
      </c>
      <c r="D96" s="17">
        <v>543.99903931154199</v>
      </c>
    </row>
    <row r="97" spans="1:4" x14ac:dyDescent="0.15">
      <c r="A97" s="14" t="s">
        <v>91</v>
      </c>
      <c r="B97">
        <v>90</v>
      </c>
      <c r="C97">
        <v>1</v>
      </c>
      <c r="D97" s="17">
        <v>16181.584097180399</v>
      </c>
    </row>
    <row r="98" spans="1:4" x14ac:dyDescent="0.15">
      <c r="A98" s="14" t="s">
        <v>36</v>
      </c>
      <c r="B98">
        <v>72</v>
      </c>
      <c r="C98">
        <v>7.8</v>
      </c>
      <c r="D98" s="17">
        <v>615.25389355641198</v>
      </c>
    </row>
    <row r="99" spans="1:4" x14ac:dyDescent="0.15">
      <c r="A99" s="14" t="s">
        <v>135</v>
      </c>
      <c r="B99">
        <v>99</v>
      </c>
      <c r="C99">
        <v>0.6</v>
      </c>
      <c r="D99" s="17">
        <v>1444.1839674889</v>
      </c>
    </row>
    <row r="100" spans="1:4" x14ac:dyDescent="0.15">
      <c r="A100" s="14" t="s">
        <v>38</v>
      </c>
      <c r="B100">
        <v>55</v>
      </c>
      <c r="C100">
        <v>11.1</v>
      </c>
      <c r="D100" s="17">
        <v>303.319168954931</v>
      </c>
    </row>
    <row r="101" spans="1:4" x14ac:dyDescent="0.15">
      <c r="A101" s="14" t="s">
        <v>191</v>
      </c>
      <c r="B101">
        <v>100</v>
      </c>
      <c r="C101">
        <v>1.9</v>
      </c>
      <c r="D101" s="17">
        <v>33529.830516438902</v>
      </c>
    </row>
    <row r="102" spans="1:4" x14ac:dyDescent="0.15">
      <c r="A102" s="14" t="s">
        <v>173</v>
      </c>
      <c r="B102">
        <v>70</v>
      </c>
      <c r="C102">
        <v>6</v>
      </c>
      <c r="D102" s="17">
        <v>1403.80316517758</v>
      </c>
    </row>
    <row r="103" spans="1:4" x14ac:dyDescent="0.15">
      <c r="A103" s="14" t="s">
        <v>39</v>
      </c>
      <c r="B103">
        <v>91</v>
      </c>
      <c r="C103">
        <v>5.4</v>
      </c>
      <c r="D103" s="17">
        <v>3825.09378092212</v>
      </c>
    </row>
    <row r="104" spans="1:4" x14ac:dyDescent="0.15">
      <c r="A104" s="14" t="s">
        <v>155</v>
      </c>
      <c r="B104">
        <v>91</v>
      </c>
      <c r="C104">
        <v>4.7</v>
      </c>
      <c r="D104" s="17">
        <v>1402.1216727431299</v>
      </c>
    </row>
    <row r="105" spans="1:4" x14ac:dyDescent="0.15">
      <c r="A105" s="14" t="s">
        <v>93</v>
      </c>
      <c r="B105">
        <v>65</v>
      </c>
      <c r="C105">
        <v>17.8</v>
      </c>
      <c r="D105" s="17">
        <v>561.84272138999995</v>
      </c>
    </row>
    <row r="106" spans="1:4" x14ac:dyDescent="0.15">
      <c r="A106" s="14" t="s">
        <v>73</v>
      </c>
      <c r="B106">
        <v>92</v>
      </c>
      <c r="C106">
        <v>2.8</v>
      </c>
      <c r="D106" s="17">
        <v>2859.7320627346598</v>
      </c>
    </row>
    <row r="107" spans="1:4" x14ac:dyDescent="0.15">
      <c r="A107" s="14" t="s">
        <v>40</v>
      </c>
      <c r="B107">
        <v>71</v>
      </c>
      <c r="C107">
        <v>3.1</v>
      </c>
      <c r="D107" s="17">
        <v>1813.54490814426</v>
      </c>
    </row>
    <row r="108" spans="1:4" x14ac:dyDescent="0.15">
      <c r="A108" s="14" t="s">
        <v>94</v>
      </c>
      <c r="B108">
        <v>90</v>
      </c>
      <c r="C108">
        <v>4.4000000000000004</v>
      </c>
      <c r="D108" s="17">
        <v>1525.80929335718</v>
      </c>
    </row>
    <row r="109" spans="1:4" x14ac:dyDescent="0.15">
      <c r="A109" s="14" t="s">
        <v>141</v>
      </c>
      <c r="B109">
        <v>64</v>
      </c>
      <c r="C109">
        <v>6</v>
      </c>
      <c r="D109" s="17">
        <v>484.00792254128402</v>
      </c>
    </row>
    <row r="110" spans="1:4" x14ac:dyDescent="0.15">
      <c r="A110" s="14" t="s">
        <v>43</v>
      </c>
      <c r="B110">
        <v>55</v>
      </c>
      <c r="C110">
        <v>9</v>
      </c>
      <c r="D110" s="17">
        <v>473.88123646000003</v>
      </c>
    </row>
    <row r="111" spans="1:4" x14ac:dyDescent="0.15">
      <c r="A111" s="14" t="s">
        <v>156</v>
      </c>
      <c r="B111">
        <v>96</v>
      </c>
      <c r="C111">
        <v>3.1</v>
      </c>
      <c r="D111" s="17">
        <v>2712.5080160259799</v>
      </c>
    </row>
    <row r="112" spans="1:4" x14ac:dyDescent="0.15">
      <c r="A112" s="14" t="s">
        <v>157</v>
      </c>
      <c r="B112">
        <v>69</v>
      </c>
      <c r="C112">
        <v>16.899999999999999</v>
      </c>
      <c r="D112" s="17">
        <v>451.982598570427</v>
      </c>
    </row>
    <row r="113" spans="1:4" x14ac:dyDescent="0.15">
      <c r="A113" s="14" t="s">
        <v>41</v>
      </c>
      <c r="B113">
        <v>61</v>
      </c>
      <c r="C113">
        <v>8.6</v>
      </c>
      <c r="D113" s="17">
        <v>352.041066992651</v>
      </c>
    </row>
    <row r="114" spans="1:4" x14ac:dyDescent="0.15">
      <c r="A114" s="14" t="s">
        <v>74</v>
      </c>
      <c r="B114">
        <v>94</v>
      </c>
      <c r="C114">
        <v>1</v>
      </c>
      <c r="D114" s="17">
        <v>10959.6637105469</v>
      </c>
    </row>
    <row r="115" spans="1:4" x14ac:dyDescent="0.15">
      <c r="A115" s="14" t="s">
        <v>95</v>
      </c>
      <c r="B115">
        <v>94</v>
      </c>
      <c r="C115">
        <v>6.5</v>
      </c>
      <c r="D115" s="17">
        <v>3143.5338689667201</v>
      </c>
    </row>
    <row r="116" spans="1:4" x14ac:dyDescent="0.15">
      <c r="A116" s="14" t="s">
        <v>143</v>
      </c>
      <c r="B116">
        <v>100</v>
      </c>
      <c r="C116">
        <v>2.4</v>
      </c>
      <c r="D116" s="17">
        <v>5741.4103977123796</v>
      </c>
    </row>
    <row r="117" spans="1:4" x14ac:dyDescent="0.15">
      <c r="A117" s="14" t="s">
        <v>192</v>
      </c>
      <c r="B117">
        <v>98</v>
      </c>
      <c r="C117">
        <v>0.3</v>
      </c>
      <c r="D117" s="17">
        <v>1643.08890702966</v>
      </c>
    </row>
    <row r="118" spans="1:4" x14ac:dyDescent="0.15">
      <c r="A118" s="14" t="s">
        <v>42</v>
      </c>
      <c r="B118">
        <v>72</v>
      </c>
      <c r="C118">
        <v>7.4</v>
      </c>
      <c r="D118" s="17">
        <v>392.708800138745</v>
      </c>
    </row>
    <row r="119" spans="1:4" x14ac:dyDescent="0.15">
      <c r="A119" s="14" t="s">
        <v>145</v>
      </c>
      <c r="B119">
        <v>98</v>
      </c>
      <c r="C119">
        <v>1.3</v>
      </c>
      <c r="D119" s="17">
        <v>1483.9438193231299</v>
      </c>
    </row>
    <row r="120" spans="1:4" x14ac:dyDescent="0.15">
      <c r="A120" s="14" t="s">
        <v>75</v>
      </c>
      <c r="B120">
        <v>99</v>
      </c>
      <c r="C120">
        <v>0.2</v>
      </c>
      <c r="D120" s="17">
        <v>38710.885441536899</v>
      </c>
    </row>
    <row r="121" spans="1:4" x14ac:dyDescent="0.15">
      <c r="A121" s="14" t="s">
        <v>147</v>
      </c>
      <c r="B121">
        <v>90</v>
      </c>
      <c r="C121">
        <v>5.4</v>
      </c>
      <c r="D121" s="17">
        <v>992.76136544813698</v>
      </c>
    </row>
    <row r="122" spans="1:4" x14ac:dyDescent="0.15">
      <c r="A122" s="14" t="s">
        <v>175</v>
      </c>
      <c r="B122">
        <v>90</v>
      </c>
      <c r="C122">
        <v>2.4</v>
      </c>
      <c r="D122" s="17">
        <v>1538.0844428251601</v>
      </c>
    </row>
    <row r="123" spans="1:4" x14ac:dyDescent="0.15">
      <c r="A123" s="14" t="s">
        <v>176</v>
      </c>
      <c r="B123">
        <v>95</v>
      </c>
      <c r="C123">
        <v>9.6999999999999993</v>
      </c>
      <c r="D123" s="17">
        <v>757.40092858443404</v>
      </c>
    </row>
    <row r="124" spans="1:4" x14ac:dyDescent="0.15">
      <c r="A124" s="14" t="s">
        <v>179</v>
      </c>
      <c r="B124">
        <v>97</v>
      </c>
      <c r="C124">
        <v>0.6</v>
      </c>
      <c r="D124" s="17">
        <v>1501.0207701653601</v>
      </c>
    </row>
    <row r="125" spans="1:4" x14ac:dyDescent="0.15">
      <c r="A125" s="14" t="s">
        <v>193</v>
      </c>
      <c r="B125">
        <v>67</v>
      </c>
      <c r="C125">
        <v>21</v>
      </c>
      <c r="D125" s="17">
        <v>608.59606012782797</v>
      </c>
    </row>
    <row r="126" spans="1:4" x14ac:dyDescent="0.15">
      <c r="A126" s="14" t="s">
        <v>44</v>
      </c>
      <c r="B126">
        <v>61</v>
      </c>
      <c r="C126">
        <v>7.4</v>
      </c>
      <c r="D126" s="17">
        <v>629.571571555221</v>
      </c>
    </row>
    <row r="127" spans="1:4" x14ac:dyDescent="0.15">
      <c r="A127" s="14" t="s">
        <v>45</v>
      </c>
      <c r="B127">
        <v>80</v>
      </c>
      <c r="C127">
        <v>4.0999999999999996</v>
      </c>
      <c r="D127" s="17">
        <v>580.22346144395397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"/>
  <sheetViews>
    <sheetView workbookViewId="0">
      <selection activeCell="K1" sqref="K1"/>
    </sheetView>
  </sheetViews>
  <sheetFormatPr baseColWidth="10" defaultColWidth="8.83203125" defaultRowHeight="13" x14ac:dyDescent="0.15"/>
  <cols>
    <col min="1" max="1" width="17.33203125" style="27" customWidth="1"/>
    <col min="2" max="2" width="29.33203125" style="24" customWidth="1"/>
    <col min="3" max="3" width="39.5" style="28" bestFit="1" customWidth="1"/>
    <col min="4" max="10" width="8.83203125" style="26"/>
    <col min="11" max="11" width="36.33203125" style="26" customWidth="1"/>
    <col min="12" max="256" width="8.83203125" style="26"/>
    <col min="257" max="257" width="17.33203125" style="26" customWidth="1"/>
    <col min="258" max="258" width="29.33203125" style="26" customWidth="1"/>
    <col min="259" max="259" width="39.5" style="26" bestFit="1" customWidth="1"/>
    <col min="260" max="512" width="8.83203125" style="26"/>
    <col min="513" max="513" width="17.33203125" style="26" customWidth="1"/>
    <col min="514" max="514" width="29.33203125" style="26" customWidth="1"/>
    <col min="515" max="515" width="39.5" style="26" bestFit="1" customWidth="1"/>
    <col min="516" max="768" width="8.83203125" style="26"/>
    <col min="769" max="769" width="17.33203125" style="26" customWidth="1"/>
    <col min="770" max="770" width="29.33203125" style="26" customWidth="1"/>
    <col min="771" max="771" width="39.5" style="26" bestFit="1" customWidth="1"/>
    <col min="772" max="1024" width="8.83203125" style="26"/>
    <col min="1025" max="1025" width="17.33203125" style="26" customWidth="1"/>
    <col min="1026" max="1026" width="29.33203125" style="26" customWidth="1"/>
    <col min="1027" max="1027" width="39.5" style="26" bestFit="1" customWidth="1"/>
    <col min="1028" max="1280" width="8.83203125" style="26"/>
    <col min="1281" max="1281" width="17.33203125" style="26" customWidth="1"/>
    <col min="1282" max="1282" width="29.33203125" style="26" customWidth="1"/>
    <col min="1283" max="1283" width="39.5" style="26" bestFit="1" customWidth="1"/>
    <col min="1284" max="1536" width="8.83203125" style="26"/>
    <col min="1537" max="1537" width="17.33203125" style="26" customWidth="1"/>
    <col min="1538" max="1538" width="29.33203125" style="26" customWidth="1"/>
    <col min="1539" max="1539" width="39.5" style="26" bestFit="1" customWidth="1"/>
    <col min="1540" max="1792" width="8.83203125" style="26"/>
    <col min="1793" max="1793" width="17.33203125" style="26" customWidth="1"/>
    <col min="1794" max="1794" width="29.33203125" style="26" customWidth="1"/>
    <col min="1795" max="1795" width="39.5" style="26" bestFit="1" customWidth="1"/>
    <col min="1796" max="2048" width="8.83203125" style="26"/>
    <col min="2049" max="2049" width="17.33203125" style="26" customWidth="1"/>
    <col min="2050" max="2050" width="29.33203125" style="26" customWidth="1"/>
    <col min="2051" max="2051" width="39.5" style="26" bestFit="1" customWidth="1"/>
    <col min="2052" max="2304" width="8.83203125" style="26"/>
    <col min="2305" max="2305" width="17.33203125" style="26" customWidth="1"/>
    <col min="2306" max="2306" width="29.33203125" style="26" customWidth="1"/>
    <col min="2307" max="2307" width="39.5" style="26" bestFit="1" customWidth="1"/>
    <col min="2308" max="2560" width="8.83203125" style="26"/>
    <col min="2561" max="2561" width="17.33203125" style="26" customWidth="1"/>
    <col min="2562" max="2562" width="29.33203125" style="26" customWidth="1"/>
    <col min="2563" max="2563" width="39.5" style="26" bestFit="1" customWidth="1"/>
    <col min="2564" max="2816" width="8.83203125" style="26"/>
    <col min="2817" max="2817" width="17.33203125" style="26" customWidth="1"/>
    <col min="2818" max="2818" width="29.33203125" style="26" customWidth="1"/>
    <col min="2819" max="2819" width="39.5" style="26" bestFit="1" customWidth="1"/>
    <col min="2820" max="3072" width="8.83203125" style="26"/>
    <col min="3073" max="3073" width="17.33203125" style="26" customWidth="1"/>
    <col min="3074" max="3074" width="29.33203125" style="26" customWidth="1"/>
    <col min="3075" max="3075" width="39.5" style="26" bestFit="1" customWidth="1"/>
    <col min="3076" max="3328" width="8.83203125" style="26"/>
    <col min="3329" max="3329" width="17.33203125" style="26" customWidth="1"/>
    <col min="3330" max="3330" width="29.33203125" style="26" customWidth="1"/>
    <col min="3331" max="3331" width="39.5" style="26" bestFit="1" customWidth="1"/>
    <col min="3332" max="3584" width="8.83203125" style="26"/>
    <col min="3585" max="3585" width="17.33203125" style="26" customWidth="1"/>
    <col min="3586" max="3586" width="29.33203125" style="26" customWidth="1"/>
    <col min="3587" max="3587" width="39.5" style="26" bestFit="1" customWidth="1"/>
    <col min="3588" max="3840" width="8.83203125" style="26"/>
    <col min="3841" max="3841" width="17.33203125" style="26" customWidth="1"/>
    <col min="3842" max="3842" width="29.33203125" style="26" customWidth="1"/>
    <col min="3843" max="3843" width="39.5" style="26" bestFit="1" customWidth="1"/>
    <col min="3844" max="4096" width="8.83203125" style="26"/>
    <col min="4097" max="4097" width="17.33203125" style="26" customWidth="1"/>
    <col min="4098" max="4098" width="29.33203125" style="26" customWidth="1"/>
    <col min="4099" max="4099" width="39.5" style="26" bestFit="1" customWidth="1"/>
    <col min="4100" max="4352" width="8.83203125" style="26"/>
    <col min="4353" max="4353" width="17.33203125" style="26" customWidth="1"/>
    <col min="4354" max="4354" width="29.33203125" style="26" customWidth="1"/>
    <col min="4355" max="4355" width="39.5" style="26" bestFit="1" customWidth="1"/>
    <col min="4356" max="4608" width="8.83203125" style="26"/>
    <col min="4609" max="4609" width="17.33203125" style="26" customWidth="1"/>
    <col min="4610" max="4610" width="29.33203125" style="26" customWidth="1"/>
    <col min="4611" max="4611" width="39.5" style="26" bestFit="1" customWidth="1"/>
    <col min="4612" max="4864" width="8.83203125" style="26"/>
    <col min="4865" max="4865" width="17.33203125" style="26" customWidth="1"/>
    <col min="4866" max="4866" width="29.33203125" style="26" customWidth="1"/>
    <col min="4867" max="4867" width="39.5" style="26" bestFit="1" customWidth="1"/>
    <col min="4868" max="5120" width="8.83203125" style="26"/>
    <col min="5121" max="5121" width="17.33203125" style="26" customWidth="1"/>
    <col min="5122" max="5122" width="29.33203125" style="26" customWidth="1"/>
    <col min="5123" max="5123" width="39.5" style="26" bestFit="1" customWidth="1"/>
    <col min="5124" max="5376" width="8.83203125" style="26"/>
    <col min="5377" max="5377" width="17.33203125" style="26" customWidth="1"/>
    <col min="5378" max="5378" width="29.33203125" style="26" customWidth="1"/>
    <col min="5379" max="5379" width="39.5" style="26" bestFit="1" customWidth="1"/>
    <col min="5380" max="5632" width="8.83203125" style="26"/>
    <col min="5633" max="5633" width="17.33203125" style="26" customWidth="1"/>
    <col min="5634" max="5634" width="29.33203125" style="26" customWidth="1"/>
    <col min="5635" max="5635" width="39.5" style="26" bestFit="1" customWidth="1"/>
    <col min="5636" max="5888" width="8.83203125" style="26"/>
    <col min="5889" max="5889" width="17.33203125" style="26" customWidth="1"/>
    <col min="5890" max="5890" width="29.33203125" style="26" customWidth="1"/>
    <col min="5891" max="5891" width="39.5" style="26" bestFit="1" customWidth="1"/>
    <col min="5892" max="6144" width="8.83203125" style="26"/>
    <col min="6145" max="6145" width="17.33203125" style="26" customWidth="1"/>
    <col min="6146" max="6146" width="29.33203125" style="26" customWidth="1"/>
    <col min="6147" max="6147" width="39.5" style="26" bestFit="1" customWidth="1"/>
    <col min="6148" max="6400" width="8.83203125" style="26"/>
    <col min="6401" max="6401" width="17.33203125" style="26" customWidth="1"/>
    <col min="6402" max="6402" width="29.33203125" style="26" customWidth="1"/>
    <col min="6403" max="6403" width="39.5" style="26" bestFit="1" customWidth="1"/>
    <col min="6404" max="6656" width="8.83203125" style="26"/>
    <col min="6657" max="6657" width="17.33203125" style="26" customWidth="1"/>
    <col min="6658" max="6658" width="29.33203125" style="26" customWidth="1"/>
    <col min="6659" max="6659" width="39.5" style="26" bestFit="1" customWidth="1"/>
    <col min="6660" max="6912" width="8.83203125" style="26"/>
    <col min="6913" max="6913" width="17.33203125" style="26" customWidth="1"/>
    <col min="6914" max="6914" width="29.33203125" style="26" customWidth="1"/>
    <col min="6915" max="6915" width="39.5" style="26" bestFit="1" customWidth="1"/>
    <col min="6916" max="7168" width="8.83203125" style="26"/>
    <col min="7169" max="7169" width="17.33203125" style="26" customWidth="1"/>
    <col min="7170" max="7170" width="29.33203125" style="26" customWidth="1"/>
    <col min="7171" max="7171" width="39.5" style="26" bestFit="1" customWidth="1"/>
    <col min="7172" max="7424" width="8.83203125" style="26"/>
    <col min="7425" max="7425" width="17.33203125" style="26" customWidth="1"/>
    <col min="7426" max="7426" width="29.33203125" style="26" customWidth="1"/>
    <col min="7427" max="7427" width="39.5" style="26" bestFit="1" customWidth="1"/>
    <col min="7428" max="7680" width="8.83203125" style="26"/>
    <col min="7681" max="7681" width="17.33203125" style="26" customWidth="1"/>
    <col min="7682" max="7682" width="29.33203125" style="26" customWidth="1"/>
    <col min="7683" max="7683" width="39.5" style="26" bestFit="1" customWidth="1"/>
    <col min="7684" max="7936" width="8.83203125" style="26"/>
    <col min="7937" max="7937" width="17.33203125" style="26" customWidth="1"/>
    <col min="7938" max="7938" width="29.33203125" style="26" customWidth="1"/>
    <col min="7939" max="7939" width="39.5" style="26" bestFit="1" customWidth="1"/>
    <col min="7940" max="8192" width="8.83203125" style="26"/>
    <col min="8193" max="8193" width="17.33203125" style="26" customWidth="1"/>
    <col min="8194" max="8194" width="29.33203125" style="26" customWidth="1"/>
    <col min="8195" max="8195" width="39.5" style="26" bestFit="1" customWidth="1"/>
    <col min="8196" max="8448" width="8.83203125" style="26"/>
    <col min="8449" max="8449" width="17.33203125" style="26" customWidth="1"/>
    <col min="8450" max="8450" width="29.33203125" style="26" customWidth="1"/>
    <col min="8451" max="8451" width="39.5" style="26" bestFit="1" customWidth="1"/>
    <col min="8452" max="8704" width="8.83203125" style="26"/>
    <col min="8705" max="8705" width="17.33203125" style="26" customWidth="1"/>
    <col min="8706" max="8706" width="29.33203125" style="26" customWidth="1"/>
    <col min="8707" max="8707" width="39.5" style="26" bestFit="1" customWidth="1"/>
    <col min="8708" max="8960" width="8.83203125" style="26"/>
    <col min="8961" max="8961" width="17.33203125" style="26" customWidth="1"/>
    <col min="8962" max="8962" width="29.33203125" style="26" customWidth="1"/>
    <col min="8963" max="8963" width="39.5" style="26" bestFit="1" customWidth="1"/>
    <col min="8964" max="9216" width="8.83203125" style="26"/>
    <col min="9217" max="9217" width="17.33203125" style="26" customWidth="1"/>
    <col min="9218" max="9218" width="29.33203125" style="26" customWidth="1"/>
    <col min="9219" max="9219" width="39.5" style="26" bestFit="1" customWidth="1"/>
    <col min="9220" max="9472" width="8.83203125" style="26"/>
    <col min="9473" max="9473" width="17.33203125" style="26" customWidth="1"/>
    <col min="9474" max="9474" width="29.33203125" style="26" customWidth="1"/>
    <col min="9475" max="9475" width="39.5" style="26" bestFit="1" customWidth="1"/>
    <col min="9476" max="9728" width="8.83203125" style="26"/>
    <col min="9729" max="9729" width="17.33203125" style="26" customWidth="1"/>
    <col min="9730" max="9730" width="29.33203125" style="26" customWidth="1"/>
    <col min="9731" max="9731" width="39.5" style="26" bestFit="1" customWidth="1"/>
    <col min="9732" max="9984" width="8.83203125" style="26"/>
    <col min="9985" max="9985" width="17.33203125" style="26" customWidth="1"/>
    <col min="9986" max="9986" width="29.33203125" style="26" customWidth="1"/>
    <col min="9987" max="9987" width="39.5" style="26" bestFit="1" customWidth="1"/>
    <col min="9988" max="10240" width="8.83203125" style="26"/>
    <col min="10241" max="10241" width="17.33203125" style="26" customWidth="1"/>
    <col min="10242" max="10242" width="29.33203125" style="26" customWidth="1"/>
    <col min="10243" max="10243" width="39.5" style="26" bestFit="1" customWidth="1"/>
    <col min="10244" max="10496" width="8.83203125" style="26"/>
    <col min="10497" max="10497" width="17.33203125" style="26" customWidth="1"/>
    <col min="10498" max="10498" width="29.33203125" style="26" customWidth="1"/>
    <col min="10499" max="10499" width="39.5" style="26" bestFit="1" customWidth="1"/>
    <col min="10500" max="10752" width="8.83203125" style="26"/>
    <col min="10753" max="10753" width="17.33203125" style="26" customWidth="1"/>
    <col min="10754" max="10754" width="29.33203125" style="26" customWidth="1"/>
    <col min="10755" max="10755" width="39.5" style="26" bestFit="1" customWidth="1"/>
    <col min="10756" max="11008" width="8.83203125" style="26"/>
    <col min="11009" max="11009" width="17.33203125" style="26" customWidth="1"/>
    <col min="11010" max="11010" width="29.33203125" style="26" customWidth="1"/>
    <col min="11011" max="11011" width="39.5" style="26" bestFit="1" customWidth="1"/>
    <col min="11012" max="11264" width="8.83203125" style="26"/>
    <col min="11265" max="11265" width="17.33203125" style="26" customWidth="1"/>
    <col min="11266" max="11266" width="29.33203125" style="26" customWidth="1"/>
    <col min="11267" max="11267" width="39.5" style="26" bestFit="1" customWidth="1"/>
    <col min="11268" max="11520" width="8.83203125" style="26"/>
    <col min="11521" max="11521" width="17.33203125" style="26" customWidth="1"/>
    <col min="11522" max="11522" width="29.33203125" style="26" customWidth="1"/>
    <col min="11523" max="11523" width="39.5" style="26" bestFit="1" customWidth="1"/>
    <col min="11524" max="11776" width="8.83203125" style="26"/>
    <col min="11777" max="11777" width="17.33203125" style="26" customWidth="1"/>
    <col min="11778" max="11778" width="29.33203125" style="26" customWidth="1"/>
    <col min="11779" max="11779" width="39.5" style="26" bestFit="1" customWidth="1"/>
    <col min="11780" max="12032" width="8.83203125" style="26"/>
    <col min="12033" max="12033" width="17.33203125" style="26" customWidth="1"/>
    <col min="12034" max="12034" width="29.33203125" style="26" customWidth="1"/>
    <col min="12035" max="12035" width="39.5" style="26" bestFit="1" customWidth="1"/>
    <col min="12036" max="12288" width="8.83203125" style="26"/>
    <col min="12289" max="12289" width="17.33203125" style="26" customWidth="1"/>
    <col min="12290" max="12290" width="29.33203125" style="26" customWidth="1"/>
    <col min="12291" max="12291" width="39.5" style="26" bestFit="1" customWidth="1"/>
    <col min="12292" max="12544" width="8.83203125" style="26"/>
    <col min="12545" max="12545" width="17.33203125" style="26" customWidth="1"/>
    <col min="12546" max="12546" width="29.33203125" style="26" customWidth="1"/>
    <col min="12547" max="12547" width="39.5" style="26" bestFit="1" customWidth="1"/>
    <col min="12548" max="12800" width="8.83203125" style="26"/>
    <col min="12801" max="12801" width="17.33203125" style="26" customWidth="1"/>
    <col min="12802" max="12802" width="29.33203125" style="26" customWidth="1"/>
    <col min="12803" max="12803" width="39.5" style="26" bestFit="1" customWidth="1"/>
    <col min="12804" max="13056" width="8.83203125" style="26"/>
    <col min="13057" max="13057" width="17.33203125" style="26" customWidth="1"/>
    <col min="13058" max="13058" width="29.33203125" style="26" customWidth="1"/>
    <col min="13059" max="13059" width="39.5" style="26" bestFit="1" customWidth="1"/>
    <col min="13060" max="13312" width="8.83203125" style="26"/>
    <col min="13313" max="13313" width="17.33203125" style="26" customWidth="1"/>
    <col min="13314" max="13314" width="29.33203125" style="26" customWidth="1"/>
    <col min="13315" max="13315" width="39.5" style="26" bestFit="1" customWidth="1"/>
    <col min="13316" max="13568" width="8.83203125" style="26"/>
    <col min="13569" max="13569" width="17.33203125" style="26" customWidth="1"/>
    <col min="13570" max="13570" width="29.33203125" style="26" customWidth="1"/>
    <col min="13571" max="13571" width="39.5" style="26" bestFit="1" customWidth="1"/>
    <col min="13572" max="13824" width="8.83203125" style="26"/>
    <col min="13825" max="13825" width="17.33203125" style="26" customWidth="1"/>
    <col min="13826" max="13826" width="29.33203125" style="26" customWidth="1"/>
    <col min="13827" max="13827" width="39.5" style="26" bestFit="1" customWidth="1"/>
    <col min="13828" max="14080" width="8.83203125" style="26"/>
    <col min="14081" max="14081" width="17.33203125" style="26" customWidth="1"/>
    <col min="14082" max="14082" width="29.33203125" style="26" customWidth="1"/>
    <col min="14083" max="14083" width="39.5" style="26" bestFit="1" customWidth="1"/>
    <col min="14084" max="14336" width="8.83203125" style="26"/>
    <col min="14337" max="14337" width="17.33203125" style="26" customWidth="1"/>
    <col min="14338" max="14338" width="29.33203125" style="26" customWidth="1"/>
    <col min="14339" max="14339" width="39.5" style="26" bestFit="1" customWidth="1"/>
    <col min="14340" max="14592" width="8.83203125" style="26"/>
    <col min="14593" max="14593" width="17.33203125" style="26" customWidth="1"/>
    <col min="14594" max="14594" width="29.33203125" style="26" customWidth="1"/>
    <col min="14595" max="14595" width="39.5" style="26" bestFit="1" customWidth="1"/>
    <col min="14596" max="14848" width="8.83203125" style="26"/>
    <col min="14849" max="14849" width="17.33203125" style="26" customWidth="1"/>
    <col min="14850" max="14850" width="29.33203125" style="26" customWidth="1"/>
    <col min="14851" max="14851" width="39.5" style="26" bestFit="1" customWidth="1"/>
    <col min="14852" max="15104" width="8.83203125" style="26"/>
    <col min="15105" max="15105" width="17.33203125" style="26" customWidth="1"/>
    <col min="15106" max="15106" width="29.33203125" style="26" customWidth="1"/>
    <col min="15107" max="15107" width="39.5" style="26" bestFit="1" customWidth="1"/>
    <col min="15108" max="15360" width="8.83203125" style="26"/>
    <col min="15361" max="15361" width="17.33203125" style="26" customWidth="1"/>
    <col min="15362" max="15362" width="29.33203125" style="26" customWidth="1"/>
    <col min="15363" max="15363" width="39.5" style="26" bestFit="1" customWidth="1"/>
    <col min="15364" max="15616" width="8.83203125" style="26"/>
    <col min="15617" max="15617" width="17.33203125" style="26" customWidth="1"/>
    <col min="15618" max="15618" width="29.33203125" style="26" customWidth="1"/>
    <col min="15619" max="15619" width="39.5" style="26" bestFit="1" customWidth="1"/>
    <col min="15620" max="15872" width="8.83203125" style="26"/>
    <col min="15873" max="15873" width="17.33203125" style="26" customWidth="1"/>
    <col min="15874" max="15874" width="29.33203125" style="26" customWidth="1"/>
    <col min="15875" max="15875" width="39.5" style="26" bestFit="1" customWidth="1"/>
    <col min="15876" max="16128" width="8.83203125" style="26"/>
    <col min="16129" max="16129" width="17.33203125" style="26" customWidth="1"/>
    <col min="16130" max="16130" width="29.33203125" style="26" customWidth="1"/>
    <col min="16131" max="16131" width="39.5" style="26" bestFit="1" customWidth="1"/>
    <col min="16132" max="16384" width="8.83203125" style="26"/>
  </cols>
  <sheetData>
    <row r="1" spans="1:11" s="22" customFormat="1" x14ac:dyDescent="0.15">
      <c r="A1" s="19"/>
      <c r="B1" s="20" t="s">
        <v>197</v>
      </c>
      <c r="C1" s="21" t="s">
        <v>198</v>
      </c>
      <c r="K1" t="s">
        <v>218</v>
      </c>
    </row>
    <row r="2" spans="1:11" x14ac:dyDescent="0.15">
      <c r="A2" s="23" t="s">
        <v>78</v>
      </c>
      <c r="B2" s="24">
        <v>5.141</v>
      </c>
      <c r="C2" s="25">
        <v>0.8</v>
      </c>
    </row>
    <row r="3" spans="1:11" x14ac:dyDescent="0.15">
      <c r="A3" s="23" t="s">
        <v>32</v>
      </c>
      <c r="B3" s="24">
        <v>7.5739999999999998</v>
      </c>
      <c r="C3" s="25">
        <v>1.3</v>
      </c>
    </row>
    <row r="4" spans="1:11" x14ac:dyDescent="0.15">
      <c r="A4" s="23" t="s">
        <v>9</v>
      </c>
      <c r="B4" s="24">
        <v>6.375</v>
      </c>
      <c r="C4" s="25">
        <v>1.5</v>
      </c>
    </row>
    <row r="5" spans="1:11" x14ac:dyDescent="0.15">
      <c r="A5" s="23" t="s">
        <v>27</v>
      </c>
      <c r="B5" s="24">
        <v>6.8520000000000003</v>
      </c>
      <c r="C5" s="25">
        <v>1.6</v>
      </c>
    </row>
    <row r="6" spans="1:11" x14ac:dyDescent="0.15">
      <c r="A6" s="23" t="s">
        <v>20</v>
      </c>
      <c r="B6" s="24">
        <v>5.0010000000000003</v>
      </c>
      <c r="C6" s="25">
        <v>1.8</v>
      </c>
    </row>
    <row r="7" spans="1:11" x14ac:dyDescent="0.15">
      <c r="A7" s="23" t="s">
        <v>97</v>
      </c>
      <c r="B7" s="24">
        <v>4.2069999999999999</v>
      </c>
      <c r="C7" s="25">
        <v>1.9</v>
      </c>
    </row>
    <row r="8" spans="1:11" x14ac:dyDescent="0.15">
      <c r="A8" s="23" t="s">
        <v>16</v>
      </c>
      <c r="B8" s="24">
        <v>4.6420000000000003</v>
      </c>
      <c r="C8" s="25">
        <v>2.1</v>
      </c>
    </row>
    <row r="9" spans="1:11" x14ac:dyDescent="0.15">
      <c r="A9" s="23" t="s">
        <v>38</v>
      </c>
      <c r="B9" s="24">
        <v>4.782</v>
      </c>
      <c r="C9" s="25">
        <v>2.2999999999999998</v>
      </c>
    </row>
    <row r="10" spans="1:11" x14ac:dyDescent="0.15">
      <c r="A10" s="23" t="s">
        <v>36</v>
      </c>
      <c r="B10" s="24">
        <v>4.9809999999999999</v>
      </c>
      <c r="C10" s="25">
        <v>2.7</v>
      </c>
    </row>
    <row r="11" spans="1:11" x14ac:dyDescent="0.15">
      <c r="A11" s="23" t="s">
        <v>2</v>
      </c>
      <c r="B11" s="24">
        <v>4.9269999999999996</v>
      </c>
      <c r="C11" s="25">
        <v>2.8</v>
      </c>
    </row>
    <row r="12" spans="1:11" x14ac:dyDescent="0.15">
      <c r="A12" s="23" t="s">
        <v>30</v>
      </c>
      <c r="B12" s="24">
        <v>5.2629999999999999</v>
      </c>
      <c r="C12" s="25">
        <v>2.8</v>
      </c>
    </row>
    <row r="13" spans="1:11" x14ac:dyDescent="0.15">
      <c r="A13" s="23" t="s">
        <v>5</v>
      </c>
      <c r="B13" s="24">
        <v>6.1230000000000002</v>
      </c>
      <c r="C13" s="25">
        <v>3.1</v>
      </c>
    </row>
    <row r="14" spans="1:11" x14ac:dyDescent="0.15">
      <c r="A14" s="23" t="s">
        <v>154</v>
      </c>
      <c r="B14" s="24">
        <v>2.3889999999999998</v>
      </c>
      <c r="C14" s="25">
        <v>3.2</v>
      </c>
    </row>
    <row r="15" spans="1:11" x14ac:dyDescent="0.15">
      <c r="A15" s="23" t="s">
        <v>18</v>
      </c>
      <c r="B15" s="24">
        <v>5.7750000000000004</v>
      </c>
      <c r="C15" s="25">
        <v>3.3</v>
      </c>
    </row>
    <row r="16" spans="1:11" x14ac:dyDescent="0.15">
      <c r="A16" s="23" t="s">
        <v>24</v>
      </c>
      <c r="B16" s="24">
        <v>4.8680000000000003</v>
      </c>
      <c r="C16" s="25">
        <v>3.5</v>
      </c>
    </row>
    <row r="17" spans="1:3" x14ac:dyDescent="0.15">
      <c r="A17" s="23" t="s">
        <v>199</v>
      </c>
      <c r="B17" s="24">
        <v>4.4509999999999996</v>
      </c>
      <c r="C17" s="25">
        <v>3.6</v>
      </c>
    </row>
    <row r="18" spans="1:3" x14ac:dyDescent="0.15">
      <c r="A18" s="23" t="s">
        <v>41</v>
      </c>
      <c r="B18" s="24">
        <v>4.6950000000000003</v>
      </c>
      <c r="C18" s="25">
        <v>4.0999999999999996</v>
      </c>
    </row>
    <row r="19" spans="1:3" x14ac:dyDescent="0.15">
      <c r="A19" s="23" t="s">
        <v>90</v>
      </c>
      <c r="B19" s="24">
        <v>3.2639999999999998</v>
      </c>
      <c r="C19" s="25">
        <v>4.2</v>
      </c>
    </row>
    <row r="20" spans="1:3" x14ac:dyDescent="0.15">
      <c r="A20" s="23" t="s">
        <v>34</v>
      </c>
      <c r="B20" s="24">
        <v>4.6159999999999997</v>
      </c>
      <c r="C20" s="25">
        <v>4.2</v>
      </c>
    </row>
    <row r="21" spans="1:3" x14ac:dyDescent="0.15">
      <c r="A21" s="23" t="s">
        <v>88</v>
      </c>
      <c r="B21" s="24">
        <v>2.706</v>
      </c>
      <c r="C21" s="25">
        <v>4.3</v>
      </c>
    </row>
    <row r="22" spans="1:3" x14ac:dyDescent="0.15">
      <c r="A22" s="23" t="s">
        <v>148</v>
      </c>
      <c r="B22" s="24">
        <v>2.2080000000000002</v>
      </c>
      <c r="C22" s="25">
        <v>4.7</v>
      </c>
    </row>
    <row r="23" spans="1:3" x14ac:dyDescent="0.15">
      <c r="A23" s="23" t="s">
        <v>160</v>
      </c>
      <c r="B23" s="24">
        <v>2.8940000000000001</v>
      </c>
      <c r="C23" s="25">
        <v>4.7</v>
      </c>
    </row>
    <row r="24" spans="1:3" x14ac:dyDescent="0.15">
      <c r="A24" s="23" t="s">
        <v>26</v>
      </c>
      <c r="B24" s="24">
        <v>5.4710000000000001</v>
      </c>
      <c r="C24" s="25">
        <v>5.2</v>
      </c>
    </row>
    <row r="25" spans="1:3" x14ac:dyDescent="0.15">
      <c r="A25" s="23" t="s">
        <v>83</v>
      </c>
      <c r="B25" s="24">
        <v>4.0860000000000003</v>
      </c>
      <c r="C25" s="25">
        <v>5.3</v>
      </c>
    </row>
    <row r="26" spans="1:3" x14ac:dyDescent="0.15">
      <c r="A26" s="23" t="s">
        <v>169</v>
      </c>
      <c r="B26" s="24">
        <v>3.8380000000000001</v>
      </c>
      <c r="C26" s="25">
        <v>5.4</v>
      </c>
    </row>
    <row r="27" spans="1:3" x14ac:dyDescent="0.15">
      <c r="A27" s="23" t="s">
        <v>63</v>
      </c>
      <c r="B27" s="24">
        <v>3.8439999999999999</v>
      </c>
      <c r="C27" s="25">
        <v>5.4</v>
      </c>
    </row>
    <row r="28" spans="1:3" x14ac:dyDescent="0.15">
      <c r="A28" s="23" t="s">
        <v>25</v>
      </c>
      <c r="B28" s="24">
        <v>4.5279999999999996</v>
      </c>
      <c r="C28" s="25">
        <v>5.4</v>
      </c>
    </row>
    <row r="29" spans="1:3" x14ac:dyDescent="0.15">
      <c r="A29" s="23" t="s">
        <v>42</v>
      </c>
      <c r="B29" s="24">
        <v>5.9640000000000004</v>
      </c>
      <c r="C29" s="25">
        <v>5.5</v>
      </c>
    </row>
    <row r="30" spans="1:3" x14ac:dyDescent="0.15">
      <c r="A30" s="23" t="s">
        <v>13</v>
      </c>
      <c r="B30" s="24">
        <v>6.0389999999999997</v>
      </c>
      <c r="C30" s="25">
        <v>5.5</v>
      </c>
    </row>
    <row r="31" spans="1:3" x14ac:dyDescent="0.15">
      <c r="A31" s="23" t="s">
        <v>150</v>
      </c>
      <c r="B31" s="24">
        <v>2.5049999999999999</v>
      </c>
      <c r="C31" s="25">
        <v>5.7</v>
      </c>
    </row>
    <row r="32" spans="1:3" x14ac:dyDescent="0.15">
      <c r="A32" s="23" t="s">
        <v>65</v>
      </c>
      <c r="B32" s="24">
        <v>3.2120000000000002</v>
      </c>
      <c r="C32" s="25">
        <v>5.7</v>
      </c>
    </row>
    <row r="33" spans="1:3" x14ac:dyDescent="0.15">
      <c r="A33" s="23" t="s">
        <v>93</v>
      </c>
      <c r="B33" s="24">
        <v>4.4909999999999997</v>
      </c>
      <c r="C33" s="25">
        <v>5.7</v>
      </c>
    </row>
    <row r="34" spans="1:3" x14ac:dyDescent="0.15">
      <c r="A34" s="23" t="s">
        <v>43</v>
      </c>
      <c r="B34" s="24">
        <v>5.2869999999999999</v>
      </c>
      <c r="C34" s="25">
        <v>5.9</v>
      </c>
    </row>
    <row r="35" spans="1:3" x14ac:dyDescent="0.15">
      <c r="A35" s="23" t="s">
        <v>14</v>
      </c>
      <c r="B35" s="24">
        <v>4.9450000000000003</v>
      </c>
      <c r="C35" s="25">
        <v>6.3</v>
      </c>
    </row>
    <row r="36" spans="1:3" x14ac:dyDescent="0.15">
      <c r="A36" s="23" t="s">
        <v>33</v>
      </c>
      <c r="B36" s="24">
        <v>6.0019999999999998</v>
      </c>
      <c r="C36" s="25">
        <v>6.4</v>
      </c>
    </row>
    <row r="37" spans="1:3" x14ac:dyDescent="0.15">
      <c r="A37" s="23" t="s">
        <v>6</v>
      </c>
      <c r="B37" s="24">
        <v>4.859</v>
      </c>
      <c r="C37" s="25">
        <v>6.5</v>
      </c>
    </row>
    <row r="38" spans="1:3" x14ac:dyDescent="0.15">
      <c r="A38" s="23" t="s">
        <v>153</v>
      </c>
      <c r="B38" s="24">
        <v>1.9590000000000001</v>
      </c>
      <c r="C38" s="25">
        <v>6.6</v>
      </c>
    </row>
    <row r="39" spans="1:3" x14ac:dyDescent="0.15">
      <c r="A39" s="23" t="s">
        <v>44</v>
      </c>
      <c r="B39" s="24">
        <v>5.7309999999999999</v>
      </c>
      <c r="C39" s="25">
        <v>6.7</v>
      </c>
    </row>
    <row r="40" spans="1:3" x14ac:dyDescent="0.15">
      <c r="A40" s="23" t="s">
        <v>19</v>
      </c>
      <c r="B40" s="24">
        <v>3.92</v>
      </c>
      <c r="C40" s="25">
        <v>6.9</v>
      </c>
    </row>
    <row r="41" spans="1:3" x14ac:dyDescent="0.15">
      <c r="A41" s="23" t="s">
        <v>173</v>
      </c>
      <c r="B41" s="24">
        <v>4.0990000000000002</v>
      </c>
      <c r="C41" s="25">
        <v>6.9</v>
      </c>
    </row>
    <row r="42" spans="1:3" x14ac:dyDescent="0.15">
      <c r="A42" s="23" t="s">
        <v>95</v>
      </c>
      <c r="B42" s="24">
        <v>2.0230000000000001</v>
      </c>
      <c r="C42" s="25">
        <v>7.1</v>
      </c>
    </row>
    <row r="43" spans="1:3" x14ac:dyDescent="0.15">
      <c r="A43" s="23" t="s">
        <v>0</v>
      </c>
      <c r="B43" s="24">
        <v>2.82</v>
      </c>
      <c r="C43" s="25">
        <v>7.1</v>
      </c>
    </row>
    <row r="44" spans="1:3" x14ac:dyDescent="0.15">
      <c r="A44" s="23" t="s">
        <v>69</v>
      </c>
      <c r="B44" s="24">
        <v>2.5409999999999999</v>
      </c>
      <c r="C44" s="25">
        <v>7.6</v>
      </c>
    </row>
    <row r="45" spans="1:3" x14ac:dyDescent="0.15">
      <c r="A45" s="23" t="s">
        <v>94</v>
      </c>
      <c r="B45" s="24">
        <v>3.0030000000000001</v>
      </c>
      <c r="C45" s="25">
        <v>7.6</v>
      </c>
    </row>
    <row r="46" spans="1:3" x14ac:dyDescent="0.15">
      <c r="A46" s="23" t="s">
        <v>66</v>
      </c>
      <c r="B46" s="24">
        <v>3.05</v>
      </c>
      <c r="C46" s="25">
        <v>7.6</v>
      </c>
    </row>
    <row r="47" spans="1:3" x14ac:dyDescent="0.15">
      <c r="A47" s="23" t="s">
        <v>11</v>
      </c>
      <c r="B47" s="24">
        <v>5.0119999999999996</v>
      </c>
      <c r="C47" s="25">
        <v>7.7</v>
      </c>
    </row>
    <row r="48" spans="1:3" x14ac:dyDescent="0.15">
      <c r="A48" s="23" t="s">
        <v>61</v>
      </c>
      <c r="B48" s="24">
        <v>2.2090000000000001</v>
      </c>
      <c r="C48" s="25">
        <v>8</v>
      </c>
    </row>
    <row r="49" spans="1:3" x14ac:dyDescent="0.15">
      <c r="A49" s="23" t="s">
        <v>81</v>
      </c>
      <c r="B49" s="24">
        <v>2.8069999999999999</v>
      </c>
      <c r="C49" s="25">
        <v>8</v>
      </c>
    </row>
    <row r="50" spans="1:3" x14ac:dyDescent="0.15">
      <c r="A50" s="23" t="s">
        <v>3</v>
      </c>
      <c r="B50" s="24">
        <v>2.665</v>
      </c>
      <c r="C50" s="25">
        <v>8.1</v>
      </c>
    </row>
    <row r="51" spans="1:3" x14ac:dyDescent="0.15">
      <c r="A51" s="23" t="s">
        <v>82</v>
      </c>
      <c r="B51" s="24">
        <v>1.917</v>
      </c>
      <c r="C51" s="25">
        <v>8.1999999999999993</v>
      </c>
    </row>
    <row r="52" spans="1:3" x14ac:dyDescent="0.15">
      <c r="A52" s="23" t="s">
        <v>143</v>
      </c>
      <c r="B52" s="24">
        <v>2.06</v>
      </c>
      <c r="C52" s="25">
        <v>8.1999999999999993</v>
      </c>
    </row>
    <row r="53" spans="1:3" x14ac:dyDescent="0.15">
      <c r="A53" s="23" t="s">
        <v>89</v>
      </c>
      <c r="B53" s="24">
        <v>2.8839999999999999</v>
      </c>
      <c r="C53" s="25">
        <v>8.1999999999999993</v>
      </c>
    </row>
    <row r="54" spans="1:3" x14ac:dyDescent="0.15">
      <c r="A54" s="23" t="s">
        <v>151</v>
      </c>
      <c r="B54" s="24">
        <v>2.37</v>
      </c>
      <c r="C54" s="25">
        <v>8.3000000000000007</v>
      </c>
    </row>
    <row r="55" spans="1:3" x14ac:dyDescent="0.15">
      <c r="A55" s="23" t="s">
        <v>200</v>
      </c>
      <c r="B55" s="24">
        <v>1.768</v>
      </c>
      <c r="C55" s="25">
        <v>8.4</v>
      </c>
    </row>
    <row r="56" spans="1:3" x14ac:dyDescent="0.15">
      <c r="A56" s="23" t="s">
        <v>55</v>
      </c>
      <c r="B56" s="24">
        <v>2.3159999999999998</v>
      </c>
      <c r="C56" s="25">
        <v>8.4</v>
      </c>
    </row>
    <row r="57" spans="1:3" x14ac:dyDescent="0.15">
      <c r="A57" s="23" t="s">
        <v>161</v>
      </c>
      <c r="B57" s="24">
        <v>1.663</v>
      </c>
      <c r="C57" s="25">
        <v>8.5</v>
      </c>
    </row>
    <row r="58" spans="1:3" x14ac:dyDescent="0.15">
      <c r="A58" s="23" t="s">
        <v>73</v>
      </c>
      <c r="B58" s="24">
        <v>2.2919999999999998</v>
      </c>
      <c r="C58" s="25">
        <v>8.5</v>
      </c>
    </row>
    <row r="59" spans="1:3" x14ac:dyDescent="0.15">
      <c r="A59" s="23" t="s">
        <v>91</v>
      </c>
      <c r="B59" s="24">
        <v>2.702</v>
      </c>
      <c r="C59" s="25">
        <v>8.5</v>
      </c>
    </row>
    <row r="60" spans="1:3" x14ac:dyDescent="0.15">
      <c r="A60" s="23" t="s">
        <v>22</v>
      </c>
      <c r="B60" s="24">
        <v>4.4589999999999996</v>
      </c>
      <c r="C60" s="25">
        <v>8.5</v>
      </c>
    </row>
    <row r="61" spans="1:3" x14ac:dyDescent="0.15">
      <c r="A61" s="23" t="s">
        <v>31</v>
      </c>
      <c r="B61" s="24">
        <v>3.1070000000000002</v>
      </c>
      <c r="C61" s="25">
        <v>8.8000000000000007</v>
      </c>
    </row>
    <row r="62" spans="1:3" x14ac:dyDescent="0.15">
      <c r="A62" s="23" t="s">
        <v>156</v>
      </c>
      <c r="B62" s="24">
        <v>1.4119999999999999</v>
      </c>
      <c r="C62" s="25">
        <v>8.9</v>
      </c>
    </row>
    <row r="63" spans="1:3" x14ac:dyDescent="0.15">
      <c r="A63" s="23" t="s">
        <v>52</v>
      </c>
      <c r="B63" s="24">
        <v>1.8109999999999999</v>
      </c>
      <c r="C63" s="25">
        <v>9</v>
      </c>
    </row>
    <row r="64" spans="1:3" x14ac:dyDescent="0.15">
      <c r="A64" s="23" t="s">
        <v>51</v>
      </c>
      <c r="B64" s="24">
        <v>3.2639999999999998</v>
      </c>
      <c r="C64" s="25">
        <v>9</v>
      </c>
    </row>
    <row r="65" spans="1:3" x14ac:dyDescent="0.15">
      <c r="A65" s="23" t="s">
        <v>45</v>
      </c>
      <c r="B65" s="24">
        <v>3.5640000000000001</v>
      </c>
      <c r="C65" s="25">
        <v>9</v>
      </c>
    </row>
    <row r="66" spans="1:3" x14ac:dyDescent="0.15">
      <c r="A66" s="23" t="s">
        <v>40</v>
      </c>
      <c r="B66" s="24">
        <v>3.407</v>
      </c>
      <c r="C66" s="25">
        <v>9.1</v>
      </c>
    </row>
    <row r="67" spans="1:3" x14ac:dyDescent="0.15">
      <c r="A67" s="23" t="s">
        <v>71</v>
      </c>
      <c r="B67" s="24">
        <v>2.8969999999999998</v>
      </c>
      <c r="C67" s="25">
        <v>9.1999999999999993</v>
      </c>
    </row>
    <row r="68" spans="1:3" x14ac:dyDescent="0.15">
      <c r="A68" s="23" t="s">
        <v>85</v>
      </c>
      <c r="B68" s="24">
        <v>2.6259999999999999</v>
      </c>
      <c r="C68" s="25">
        <v>9.3000000000000007</v>
      </c>
    </row>
    <row r="69" spans="1:3" x14ac:dyDescent="0.15">
      <c r="A69" s="23" t="s">
        <v>50</v>
      </c>
      <c r="B69" s="24">
        <v>2.7149999999999999</v>
      </c>
      <c r="C69" s="25">
        <v>9.4</v>
      </c>
    </row>
    <row r="70" spans="1:3" x14ac:dyDescent="0.15">
      <c r="A70" s="23" t="s">
        <v>191</v>
      </c>
      <c r="B70" s="24">
        <v>1.2749999999999999</v>
      </c>
      <c r="C70" s="25">
        <v>9.5</v>
      </c>
    </row>
    <row r="71" spans="1:3" x14ac:dyDescent="0.15">
      <c r="A71" s="23" t="s">
        <v>23</v>
      </c>
      <c r="B71" s="24">
        <v>3.0920000000000001</v>
      </c>
      <c r="C71" s="25">
        <v>9.5</v>
      </c>
    </row>
    <row r="72" spans="1:3" x14ac:dyDescent="0.15">
      <c r="A72" s="23" t="s">
        <v>131</v>
      </c>
      <c r="B72" s="24">
        <v>1.319</v>
      </c>
      <c r="C72" s="25">
        <v>9.8000000000000007</v>
      </c>
    </row>
    <row r="73" spans="1:3" x14ac:dyDescent="0.15">
      <c r="A73" s="23" t="s">
        <v>68</v>
      </c>
      <c r="B73" s="24">
        <v>2.2160000000000002</v>
      </c>
      <c r="C73" s="25">
        <v>9.8000000000000007</v>
      </c>
    </row>
    <row r="74" spans="1:3" x14ac:dyDescent="0.15">
      <c r="A74" s="23" t="s">
        <v>60</v>
      </c>
      <c r="B74" s="24">
        <v>2.59</v>
      </c>
      <c r="C74" s="25">
        <v>9.8000000000000007</v>
      </c>
    </row>
    <row r="75" spans="1:3" x14ac:dyDescent="0.15">
      <c r="A75" s="23" t="s">
        <v>201</v>
      </c>
      <c r="B75" s="24">
        <v>2.5169999999999999</v>
      </c>
      <c r="C75" s="25">
        <v>9.9</v>
      </c>
    </row>
    <row r="76" spans="1:3" x14ac:dyDescent="0.15">
      <c r="A76" s="23" t="s">
        <v>39</v>
      </c>
      <c r="B76" s="24">
        <v>2.4119999999999999</v>
      </c>
      <c r="C76" s="25">
        <v>10</v>
      </c>
    </row>
    <row r="77" spans="1:3" x14ac:dyDescent="0.15">
      <c r="A77" s="23" t="s">
        <v>167</v>
      </c>
      <c r="B77" s="24">
        <v>2.4460000000000002</v>
      </c>
      <c r="C77" s="25">
        <v>10</v>
      </c>
    </row>
    <row r="78" spans="1:3" x14ac:dyDescent="0.15">
      <c r="A78" s="23" t="s">
        <v>72</v>
      </c>
      <c r="B78" s="24">
        <v>2.448</v>
      </c>
      <c r="C78" s="25">
        <v>10.3</v>
      </c>
    </row>
    <row r="79" spans="1:3" x14ac:dyDescent="0.15">
      <c r="A79" s="23" t="s">
        <v>56</v>
      </c>
      <c r="B79" s="24">
        <v>1.81</v>
      </c>
      <c r="C79" s="25">
        <v>10.4</v>
      </c>
    </row>
    <row r="80" spans="1:3" x14ac:dyDescent="0.15">
      <c r="A80" s="23" t="s">
        <v>170</v>
      </c>
      <c r="B80" s="24">
        <v>3.0760000000000001</v>
      </c>
      <c r="C80" s="25">
        <v>10.4</v>
      </c>
    </row>
    <row r="81" spans="1:3" x14ac:dyDescent="0.15">
      <c r="A81" s="23" t="s">
        <v>77</v>
      </c>
      <c r="B81" s="24">
        <v>2.4169999999999998</v>
      </c>
      <c r="C81" s="25">
        <v>10.5</v>
      </c>
    </row>
    <row r="82" spans="1:3" x14ac:dyDescent="0.15">
      <c r="A82" s="23" t="s">
        <v>202</v>
      </c>
      <c r="B82" s="24">
        <v>2.036</v>
      </c>
      <c r="C82" s="25">
        <v>10.6</v>
      </c>
    </row>
    <row r="83" spans="1:3" x14ac:dyDescent="0.15">
      <c r="A83" s="23" t="s">
        <v>155</v>
      </c>
      <c r="B83" s="24">
        <v>2.3460000000000001</v>
      </c>
      <c r="C83" s="25">
        <v>10.6</v>
      </c>
    </row>
    <row r="84" spans="1:3" x14ac:dyDescent="0.15">
      <c r="A84" s="23" t="s">
        <v>98</v>
      </c>
      <c r="B84" s="24">
        <v>1.76</v>
      </c>
      <c r="C84" s="25">
        <v>10.7</v>
      </c>
    </row>
    <row r="85" spans="1:3" x14ac:dyDescent="0.15">
      <c r="A85" s="23" t="s">
        <v>86</v>
      </c>
      <c r="B85" s="24">
        <v>1.498</v>
      </c>
      <c r="C85" s="25">
        <v>10.8</v>
      </c>
    </row>
    <row r="86" spans="1:3" x14ac:dyDescent="0.15">
      <c r="A86" s="23" t="s">
        <v>135</v>
      </c>
      <c r="B86" s="24">
        <v>1.3680000000000001</v>
      </c>
      <c r="C86" s="25">
        <v>10.9</v>
      </c>
    </row>
    <row r="87" spans="1:3" x14ac:dyDescent="0.15">
      <c r="A87" s="23" t="s">
        <v>138</v>
      </c>
      <c r="B87" s="24">
        <v>1.49</v>
      </c>
      <c r="C87" s="25">
        <v>10.9</v>
      </c>
    </row>
    <row r="88" spans="1:3" x14ac:dyDescent="0.15">
      <c r="A88" s="23" t="s">
        <v>79</v>
      </c>
      <c r="B88" s="24">
        <v>2.0939999999999999</v>
      </c>
      <c r="C88" s="25">
        <v>10.9</v>
      </c>
    </row>
    <row r="89" spans="1:3" x14ac:dyDescent="0.15">
      <c r="A89" s="23" t="s">
        <v>166</v>
      </c>
      <c r="B89" s="24">
        <v>1.9750000000000001</v>
      </c>
      <c r="C89" s="25">
        <v>11.2</v>
      </c>
    </row>
    <row r="90" spans="1:3" x14ac:dyDescent="0.15">
      <c r="A90" s="23" t="s">
        <v>76</v>
      </c>
      <c r="B90" s="24">
        <v>2.056</v>
      </c>
      <c r="C90" s="25">
        <v>11.2</v>
      </c>
    </row>
    <row r="91" spans="1:3" x14ac:dyDescent="0.15">
      <c r="A91" s="23" t="s">
        <v>64</v>
      </c>
      <c r="B91" s="24">
        <v>2.5910000000000002</v>
      </c>
      <c r="C91" s="25">
        <v>11.2</v>
      </c>
    </row>
    <row r="92" spans="1:3" x14ac:dyDescent="0.15">
      <c r="A92" s="23" t="s">
        <v>162</v>
      </c>
      <c r="B92" s="24">
        <v>2.6150000000000002</v>
      </c>
      <c r="C92" s="25">
        <v>11.3</v>
      </c>
    </row>
    <row r="93" spans="1:3" x14ac:dyDescent="0.15">
      <c r="A93" s="23" t="s">
        <v>100</v>
      </c>
      <c r="B93" s="24">
        <v>1.4570000000000001</v>
      </c>
      <c r="C93" s="25">
        <v>11.4</v>
      </c>
    </row>
    <row r="94" spans="1:3" x14ac:dyDescent="0.15">
      <c r="A94" s="23" t="s">
        <v>106</v>
      </c>
      <c r="B94" s="24">
        <v>1.4890000000000001</v>
      </c>
      <c r="C94" s="25">
        <v>11.4</v>
      </c>
    </row>
    <row r="95" spans="1:3" x14ac:dyDescent="0.15">
      <c r="A95" s="23" t="s">
        <v>125</v>
      </c>
      <c r="B95" s="24">
        <v>1.661</v>
      </c>
      <c r="C95" s="25">
        <v>11.4</v>
      </c>
    </row>
    <row r="96" spans="1:3" x14ac:dyDescent="0.15">
      <c r="A96" s="23" t="s">
        <v>99</v>
      </c>
      <c r="B96" s="24">
        <v>1.7390000000000001</v>
      </c>
      <c r="C96" s="25">
        <v>11.4</v>
      </c>
    </row>
    <row r="97" spans="1:3" x14ac:dyDescent="0.15">
      <c r="A97" s="23" t="s">
        <v>47</v>
      </c>
      <c r="B97" s="24">
        <v>2.1880000000000002</v>
      </c>
      <c r="C97" s="25">
        <v>11.4</v>
      </c>
    </row>
    <row r="98" spans="1:3" x14ac:dyDescent="0.15">
      <c r="A98" s="23" t="s">
        <v>70</v>
      </c>
      <c r="B98" s="24">
        <v>2.4929999999999999</v>
      </c>
      <c r="C98" s="25">
        <v>11.4</v>
      </c>
    </row>
    <row r="99" spans="1:3" x14ac:dyDescent="0.15">
      <c r="A99" s="23" t="s">
        <v>127</v>
      </c>
      <c r="B99" s="24">
        <v>1.6759999999999999</v>
      </c>
      <c r="C99" s="25">
        <v>11.6</v>
      </c>
    </row>
    <row r="100" spans="1:3" x14ac:dyDescent="0.15">
      <c r="A100" s="23" t="s">
        <v>67</v>
      </c>
      <c r="B100" s="24">
        <v>2.2839999999999998</v>
      </c>
      <c r="C100" s="25">
        <v>11.6</v>
      </c>
    </row>
    <row r="101" spans="1:3" x14ac:dyDescent="0.15">
      <c r="A101" s="23" t="s">
        <v>84</v>
      </c>
      <c r="B101" s="24">
        <v>3.3140000000000001</v>
      </c>
      <c r="C101" s="25">
        <v>11.6</v>
      </c>
    </row>
    <row r="102" spans="1:3" x14ac:dyDescent="0.15">
      <c r="A102" s="23" t="s">
        <v>110</v>
      </c>
      <c r="B102" s="24">
        <v>1.609</v>
      </c>
      <c r="C102" s="25">
        <v>11.7</v>
      </c>
    </row>
    <row r="103" spans="1:3" x14ac:dyDescent="0.15">
      <c r="A103" s="23" t="s">
        <v>96</v>
      </c>
      <c r="B103" s="24">
        <v>1.82</v>
      </c>
      <c r="C103" s="25">
        <v>11.7</v>
      </c>
    </row>
    <row r="104" spans="1:3" x14ac:dyDescent="0.15">
      <c r="A104" s="23" t="s">
        <v>112</v>
      </c>
      <c r="B104" s="24">
        <v>1.9810000000000001</v>
      </c>
      <c r="C104" s="25">
        <v>11.7</v>
      </c>
    </row>
    <row r="105" spans="1:3" x14ac:dyDescent="0.15">
      <c r="A105" s="23" t="s">
        <v>141</v>
      </c>
      <c r="B105" s="24">
        <v>3.819</v>
      </c>
      <c r="C105" s="25">
        <v>11.7</v>
      </c>
    </row>
    <row r="106" spans="1:3" x14ac:dyDescent="0.15">
      <c r="A106" s="23" t="s">
        <v>120</v>
      </c>
      <c r="B106" s="24">
        <v>1.4710000000000001</v>
      </c>
      <c r="C106" s="25">
        <v>11.8</v>
      </c>
    </row>
    <row r="107" spans="1:3" x14ac:dyDescent="0.15">
      <c r="A107" s="23" t="s">
        <v>128</v>
      </c>
      <c r="B107" s="24">
        <v>1.7689999999999999</v>
      </c>
      <c r="C107" s="25">
        <v>11.9</v>
      </c>
    </row>
    <row r="108" spans="1:3" x14ac:dyDescent="0.15">
      <c r="A108" s="23" t="s">
        <v>74</v>
      </c>
      <c r="B108" s="24">
        <v>1.7989999999999999</v>
      </c>
      <c r="C108" s="25">
        <v>11.9</v>
      </c>
    </row>
    <row r="109" spans="1:3" x14ac:dyDescent="0.15">
      <c r="A109" s="23" t="s">
        <v>54</v>
      </c>
      <c r="B109" s="24">
        <v>1.8320000000000001</v>
      </c>
      <c r="C109" s="25">
        <v>11.9</v>
      </c>
    </row>
    <row r="110" spans="1:3" x14ac:dyDescent="0.15">
      <c r="A110" s="23" t="s">
        <v>101</v>
      </c>
      <c r="B110" s="24">
        <v>1.94</v>
      </c>
      <c r="C110" s="25">
        <v>11.9</v>
      </c>
    </row>
    <row r="111" spans="1:3" x14ac:dyDescent="0.15">
      <c r="A111" s="23" t="s">
        <v>147</v>
      </c>
      <c r="B111" s="24">
        <v>2.343</v>
      </c>
      <c r="C111" s="25">
        <v>11.9</v>
      </c>
    </row>
    <row r="112" spans="1:3" x14ac:dyDescent="0.15">
      <c r="A112" s="23" t="s">
        <v>140</v>
      </c>
      <c r="B112" s="24">
        <v>1.522</v>
      </c>
      <c r="C112" s="25">
        <v>12</v>
      </c>
    </row>
    <row r="113" spans="1:3" x14ac:dyDescent="0.15">
      <c r="A113" s="23" t="s">
        <v>48</v>
      </c>
      <c r="B113" s="24">
        <v>1.893</v>
      </c>
      <c r="C113" s="25">
        <v>12</v>
      </c>
    </row>
    <row r="114" spans="1:3" x14ac:dyDescent="0.15">
      <c r="A114" s="23" t="s">
        <v>144</v>
      </c>
      <c r="B114" s="24">
        <v>2.3530000000000002</v>
      </c>
      <c r="C114" s="25">
        <v>12</v>
      </c>
    </row>
    <row r="115" spans="1:3" x14ac:dyDescent="0.15">
      <c r="A115" s="23" t="s">
        <v>122</v>
      </c>
      <c r="B115" s="24">
        <v>3.0619999999999998</v>
      </c>
      <c r="C115" s="25">
        <v>12</v>
      </c>
    </row>
    <row r="116" spans="1:3" x14ac:dyDescent="0.15">
      <c r="A116" s="23" t="s">
        <v>116</v>
      </c>
      <c r="B116" s="24">
        <v>1.3959999999999999</v>
      </c>
      <c r="C116" s="25">
        <v>12.1</v>
      </c>
    </row>
    <row r="117" spans="1:3" x14ac:dyDescent="0.15">
      <c r="A117" s="23" t="s">
        <v>137</v>
      </c>
      <c r="B117" s="24">
        <v>1.5</v>
      </c>
      <c r="C117" s="25">
        <v>12.1</v>
      </c>
    </row>
    <row r="118" spans="1:3" x14ac:dyDescent="0.15">
      <c r="A118" s="23" t="s">
        <v>114</v>
      </c>
      <c r="B118" s="24">
        <v>1.4079999999999999</v>
      </c>
      <c r="C118" s="25">
        <v>12.2</v>
      </c>
    </row>
    <row r="119" spans="1:3" x14ac:dyDescent="0.15">
      <c r="A119" s="23" t="s">
        <v>57</v>
      </c>
      <c r="B119" s="24">
        <v>1.4530000000000001</v>
      </c>
      <c r="C119" s="25">
        <v>12.2</v>
      </c>
    </row>
    <row r="120" spans="1:3" x14ac:dyDescent="0.15">
      <c r="A120" s="23" t="s">
        <v>121</v>
      </c>
      <c r="B120" s="24">
        <v>2.4870000000000001</v>
      </c>
      <c r="C120" s="25">
        <v>12.2</v>
      </c>
    </row>
    <row r="121" spans="1:3" x14ac:dyDescent="0.15">
      <c r="A121" s="23" t="s">
        <v>136</v>
      </c>
      <c r="B121" s="24">
        <v>1.3819999999999999</v>
      </c>
      <c r="C121" s="25">
        <v>12.3</v>
      </c>
    </row>
    <row r="122" spans="1:3" x14ac:dyDescent="0.15">
      <c r="A122" s="23" t="s">
        <v>115</v>
      </c>
      <c r="B122" s="24">
        <v>1.5209999999999999</v>
      </c>
      <c r="C122" s="25">
        <v>12.3</v>
      </c>
    </row>
    <row r="123" spans="1:3" x14ac:dyDescent="0.15">
      <c r="A123" s="23" t="s">
        <v>123</v>
      </c>
      <c r="B123" s="24">
        <v>1.591</v>
      </c>
      <c r="C123" s="25">
        <v>12.3</v>
      </c>
    </row>
    <row r="124" spans="1:3" x14ac:dyDescent="0.15">
      <c r="A124" s="23" t="s">
        <v>130</v>
      </c>
      <c r="B124" s="24">
        <v>1.4019999999999999</v>
      </c>
      <c r="C124" s="25">
        <v>12.4</v>
      </c>
    </row>
    <row r="125" spans="1:3" x14ac:dyDescent="0.15">
      <c r="A125" s="23" t="s">
        <v>132</v>
      </c>
      <c r="B125" s="24">
        <v>1.462</v>
      </c>
      <c r="C125" s="25">
        <v>12.4</v>
      </c>
    </row>
    <row r="126" spans="1:3" x14ac:dyDescent="0.15">
      <c r="A126" s="23" t="s">
        <v>102</v>
      </c>
      <c r="B126" s="24">
        <v>1.484</v>
      </c>
      <c r="C126" s="25">
        <v>12.4</v>
      </c>
    </row>
    <row r="127" spans="1:3" x14ac:dyDescent="0.15">
      <c r="A127" s="23" t="s">
        <v>105</v>
      </c>
      <c r="B127" s="24">
        <v>1.524</v>
      </c>
      <c r="C127" s="25">
        <v>12.4</v>
      </c>
    </row>
    <row r="128" spans="1:3" x14ac:dyDescent="0.15">
      <c r="A128" s="23" t="s">
        <v>111</v>
      </c>
      <c r="B128" s="24">
        <v>1.853</v>
      </c>
      <c r="C128" s="25">
        <v>12.4</v>
      </c>
    </row>
    <row r="129" spans="1:3" x14ac:dyDescent="0.15">
      <c r="A129" s="23" t="s">
        <v>133</v>
      </c>
      <c r="B129" s="24">
        <v>1.4019999999999999</v>
      </c>
      <c r="C129" s="25">
        <v>12.5</v>
      </c>
    </row>
    <row r="130" spans="1:3" x14ac:dyDescent="0.15">
      <c r="A130" s="23" t="s">
        <v>103</v>
      </c>
      <c r="B130" s="24">
        <v>1.851</v>
      </c>
      <c r="C130" s="25">
        <v>12.5</v>
      </c>
    </row>
    <row r="131" spans="1:3" x14ac:dyDescent="0.15">
      <c r="A131" s="23" t="s">
        <v>124</v>
      </c>
      <c r="B131" s="24">
        <v>1.504</v>
      </c>
      <c r="C131" s="25">
        <v>12.6</v>
      </c>
    </row>
    <row r="132" spans="1:3" x14ac:dyDescent="0.15">
      <c r="A132" s="23" t="s">
        <v>174</v>
      </c>
      <c r="B132" s="24">
        <v>3.8149999999999999</v>
      </c>
      <c r="C132" s="25">
        <v>12.6</v>
      </c>
    </row>
    <row r="133" spans="1:3" x14ac:dyDescent="0.15">
      <c r="A133" s="23" t="s">
        <v>113</v>
      </c>
      <c r="B133" s="24">
        <v>1.82</v>
      </c>
      <c r="C133" s="25">
        <v>12.7</v>
      </c>
    </row>
    <row r="134" spans="1:3" x14ac:dyDescent="0.15">
      <c r="A134" s="23" t="s">
        <v>109</v>
      </c>
      <c r="B134" s="24">
        <v>1.877</v>
      </c>
      <c r="C134" s="25">
        <v>12.7</v>
      </c>
    </row>
    <row r="135" spans="1:3" x14ac:dyDescent="0.15">
      <c r="A135" s="23" t="s">
        <v>158</v>
      </c>
      <c r="B135" s="24">
        <v>1.887</v>
      </c>
      <c r="C135" s="25">
        <v>12.7</v>
      </c>
    </row>
    <row r="136" spans="1:3" x14ac:dyDescent="0.15">
      <c r="A136" s="23" t="s">
        <v>118</v>
      </c>
      <c r="B136" s="24">
        <v>1.9990000000000001</v>
      </c>
      <c r="C136" s="25">
        <v>12.7</v>
      </c>
    </row>
    <row r="137" spans="1:3" x14ac:dyDescent="0.15">
      <c r="A137" s="23" t="s">
        <v>145</v>
      </c>
      <c r="B137" s="24">
        <v>1.46</v>
      </c>
      <c r="C137" s="25">
        <v>12.9</v>
      </c>
    </row>
    <row r="138" spans="1:3" x14ac:dyDescent="0.15">
      <c r="A138" s="23" t="s">
        <v>172</v>
      </c>
      <c r="B138" s="24">
        <v>4.2119999999999997</v>
      </c>
      <c r="C138" s="25">
        <v>12.9</v>
      </c>
    </row>
    <row r="139" spans="1:3" x14ac:dyDescent="0.15">
      <c r="A139" s="23" t="s">
        <v>203</v>
      </c>
      <c r="B139" s="24">
        <v>1.06</v>
      </c>
      <c r="C139" s="25">
        <v>13</v>
      </c>
    </row>
    <row r="140" spans="1:3" x14ac:dyDescent="0.15">
      <c r="A140" s="23" t="s">
        <v>146</v>
      </c>
      <c r="B140" s="24">
        <v>1.8959999999999999</v>
      </c>
      <c r="C140" s="25">
        <v>13.1</v>
      </c>
    </row>
    <row r="141" spans="1:3" x14ac:dyDescent="0.15">
      <c r="A141" s="23" t="s">
        <v>134</v>
      </c>
      <c r="B141" s="24">
        <v>1.522</v>
      </c>
      <c r="C141" s="25">
        <v>13.2</v>
      </c>
    </row>
    <row r="142" spans="1:3" x14ac:dyDescent="0.15">
      <c r="A142" s="23" t="s">
        <v>139</v>
      </c>
      <c r="B142" s="24">
        <v>1.927</v>
      </c>
      <c r="C142" s="25">
        <v>13.2</v>
      </c>
    </row>
    <row r="143" spans="1:3" x14ac:dyDescent="0.15">
      <c r="A143" s="23" t="s">
        <v>119</v>
      </c>
      <c r="B143" s="24">
        <v>2.91</v>
      </c>
      <c r="C143" s="25">
        <v>13.2</v>
      </c>
    </row>
    <row r="144" spans="1:3" x14ac:dyDescent="0.15">
      <c r="A144" s="23" t="s">
        <v>204</v>
      </c>
      <c r="B144" s="24">
        <v>1.546</v>
      </c>
      <c r="C144" s="25">
        <v>13.3</v>
      </c>
    </row>
    <row r="145" spans="1:3" x14ac:dyDescent="0.15">
      <c r="A145" s="23" t="s">
        <v>168</v>
      </c>
      <c r="B145" s="24">
        <v>2.0739999999999998</v>
      </c>
      <c r="C145" s="25">
        <v>13.3</v>
      </c>
    </row>
    <row r="146" spans="1:3" x14ac:dyDescent="0.15">
      <c r="A146" s="23" t="s">
        <v>163</v>
      </c>
      <c r="B146" s="24">
        <v>1.405</v>
      </c>
      <c r="C146" s="25">
        <v>13.4</v>
      </c>
    </row>
    <row r="147" spans="1:3" x14ac:dyDescent="0.15">
      <c r="A147" s="23" t="s">
        <v>75</v>
      </c>
      <c r="B147" s="24">
        <v>1.9870000000000001</v>
      </c>
      <c r="C147" s="25">
        <v>13.5</v>
      </c>
    </row>
    <row r="148" spans="1:3" x14ac:dyDescent="0.15">
      <c r="A148" s="23" t="s">
        <v>107</v>
      </c>
      <c r="B148" s="24">
        <v>1.4650000000000001</v>
      </c>
      <c r="C148" s="25">
        <v>13.6</v>
      </c>
    </row>
    <row r="149" spans="1:3" x14ac:dyDescent="0.15">
      <c r="A149" s="23" t="s">
        <v>171</v>
      </c>
      <c r="B149" s="24">
        <v>1.3029999999999999</v>
      </c>
      <c r="C149" s="25">
        <v>14.1</v>
      </c>
    </row>
    <row r="150" spans="1:3" x14ac:dyDescent="0.15">
      <c r="A150" s="23" t="s">
        <v>129</v>
      </c>
      <c r="B150" s="24">
        <v>1.9330000000000001</v>
      </c>
      <c r="C150" s="25">
        <v>14.2</v>
      </c>
    </row>
    <row r="151" spans="1:3" x14ac:dyDescent="0.15">
      <c r="A151" s="23" t="s">
        <v>53</v>
      </c>
      <c r="B151" s="24">
        <v>1.6639999999999999</v>
      </c>
      <c r="C151" s="25">
        <v>14.7</v>
      </c>
    </row>
    <row r="153" spans="1:3" x14ac:dyDescent="0.15">
      <c r="A153" s="29" t="s">
        <v>205</v>
      </c>
      <c r="B153" s="30">
        <f>AVERAGE(B2:B151)</f>
        <v>2.8121399999999985</v>
      </c>
      <c r="C153" s="31">
        <f>AVERAGE(C2:C151)</f>
        <v>9.1833333333333371</v>
      </c>
    </row>
    <row r="154" spans="1:3" x14ac:dyDescent="0.15">
      <c r="A154" s="29" t="s">
        <v>206</v>
      </c>
      <c r="B154" s="30">
        <f>MIN(B2:B151)</f>
        <v>1.06</v>
      </c>
      <c r="C154" s="31">
        <f>MIN(C2:C151)</f>
        <v>0.8</v>
      </c>
    </row>
    <row r="155" spans="1:3" x14ac:dyDescent="0.15">
      <c r="A155" s="29" t="s">
        <v>207</v>
      </c>
      <c r="B155" s="30">
        <f>QUARTILE(B2:B151,1)</f>
        <v>1.7682500000000001</v>
      </c>
      <c r="C155" s="31">
        <f>QUARTILE(C2:C151,1)</f>
        <v>6.75</v>
      </c>
    </row>
    <row r="156" spans="1:3" x14ac:dyDescent="0.15">
      <c r="A156" s="29" t="s">
        <v>208</v>
      </c>
      <c r="B156" s="30">
        <f>QUARTILE(B2:B151,2)</f>
        <v>2.3494999999999999</v>
      </c>
      <c r="C156" s="31">
        <f>QUARTILE(C2:C151,2)</f>
        <v>10</v>
      </c>
    </row>
    <row r="157" spans="1:3" x14ac:dyDescent="0.15">
      <c r="A157" s="29" t="s">
        <v>209</v>
      </c>
      <c r="B157" s="30">
        <f>QUARTILE(B2:B151,3)</f>
        <v>3.52475</v>
      </c>
      <c r="C157" s="31">
        <f>QUARTILE(C2:C151,3)</f>
        <v>12</v>
      </c>
    </row>
    <row r="158" spans="1:3" x14ac:dyDescent="0.15">
      <c r="A158" s="29" t="s">
        <v>210</v>
      </c>
      <c r="B158" s="30">
        <f>MAX(B2:B151)</f>
        <v>7.5739999999999998</v>
      </c>
      <c r="C158" s="31">
        <f>MAX(C2:C151)</f>
        <v>14.7</v>
      </c>
    </row>
    <row r="159" spans="1:3" x14ac:dyDescent="0.15">
      <c r="A159" s="29" t="s">
        <v>211</v>
      </c>
      <c r="B159" s="30">
        <f>STDEV(B2:B151)</f>
        <v>1.4207850322217084</v>
      </c>
      <c r="C159" s="31">
        <f>STDEV(C2:C151)</f>
        <v>3.4750002011813272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7"/>
  <sheetViews>
    <sheetView topLeftCell="C1" workbookViewId="0">
      <selection activeCell="N1" sqref="N1"/>
    </sheetView>
  </sheetViews>
  <sheetFormatPr baseColWidth="10" defaultColWidth="8.83203125" defaultRowHeight="13" x14ac:dyDescent="0.15"/>
  <cols>
    <col min="1" max="1" width="17.33203125" style="27" customWidth="1"/>
    <col min="2" max="2" width="14.83203125" style="34" customWidth="1"/>
    <col min="3" max="3" width="29.33203125" style="24" customWidth="1"/>
    <col min="4" max="4" width="26.33203125" style="24" customWidth="1"/>
    <col min="5" max="13" width="8.83203125" style="26"/>
    <col min="14" max="14" width="30.5" style="26" customWidth="1"/>
    <col min="15" max="256" width="8.83203125" style="26"/>
    <col min="257" max="257" width="17.33203125" style="26" customWidth="1"/>
    <col min="258" max="258" width="14.83203125" style="26" customWidth="1"/>
    <col min="259" max="259" width="29.33203125" style="26" customWidth="1"/>
    <col min="260" max="260" width="26.33203125" style="26" customWidth="1"/>
    <col min="261" max="512" width="8.83203125" style="26"/>
    <col min="513" max="513" width="17.33203125" style="26" customWidth="1"/>
    <col min="514" max="514" width="14.83203125" style="26" customWidth="1"/>
    <col min="515" max="515" width="29.33203125" style="26" customWidth="1"/>
    <col min="516" max="516" width="26.33203125" style="26" customWidth="1"/>
    <col min="517" max="768" width="8.83203125" style="26"/>
    <col min="769" max="769" width="17.33203125" style="26" customWidth="1"/>
    <col min="770" max="770" width="14.83203125" style="26" customWidth="1"/>
    <col min="771" max="771" width="29.33203125" style="26" customWidth="1"/>
    <col min="772" max="772" width="26.33203125" style="26" customWidth="1"/>
    <col min="773" max="1024" width="8.83203125" style="26"/>
    <col min="1025" max="1025" width="17.33203125" style="26" customWidth="1"/>
    <col min="1026" max="1026" width="14.83203125" style="26" customWidth="1"/>
    <col min="1027" max="1027" width="29.33203125" style="26" customWidth="1"/>
    <col min="1028" max="1028" width="26.33203125" style="26" customWidth="1"/>
    <col min="1029" max="1280" width="8.83203125" style="26"/>
    <col min="1281" max="1281" width="17.33203125" style="26" customWidth="1"/>
    <col min="1282" max="1282" width="14.83203125" style="26" customWidth="1"/>
    <col min="1283" max="1283" width="29.33203125" style="26" customWidth="1"/>
    <col min="1284" max="1284" width="26.33203125" style="26" customWidth="1"/>
    <col min="1285" max="1536" width="8.83203125" style="26"/>
    <col min="1537" max="1537" width="17.33203125" style="26" customWidth="1"/>
    <col min="1538" max="1538" width="14.83203125" style="26" customWidth="1"/>
    <col min="1539" max="1539" width="29.33203125" style="26" customWidth="1"/>
    <col min="1540" max="1540" width="26.33203125" style="26" customWidth="1"/>
    <col min="1541" max="1792" width="8.83203125" style="26"/>
    <col min="1793" max="1793" width="17.33203125" style="26" customWidth="1"/>
    <col min="1794" max="1794" width="14.83203125" style="26" customWidth="1"/>
    <col min="1795" max="1795" width="29.33203125" style="26" customWidth="1"/>
    <col min="1796" max="1796" width="26.33203125" style="26" customWidth="1"/>
    <col min="1797" max="2048" width="8.83203125" style="26"/>
    <col min="2049" max="2049" width="17.33203125" style="26" customWidth="1"/>
    <col min="2050" max="2050" width="14.83203125" style="26" customWidth="1"/>
    <col min="2051" max="2051" width="29.33203125" style="26" customWidth="1"/>
    <col min="2052" max="2052" width="26.33203125" style="26" customWidth="1"/>
    <col min="2053" max="2304" width="8.83203125" style="26"/>
    <col min="2305" max="2305" width="17.33203125" style="26" customWidth="1"/>
    <col min="2306" max="2306" width="14.83203125" style="26" customWidth="1"/>
    <col min="2307" max="2307" width="29.33203125" style="26" customWidth="1"/>
    <col min="2308" max="2308" width="26.33203125" style="26" customWidth="1"/>
    <col min="2309" max="2560" width="8.83203125" style="26"/>
    <col min="2561" max="2561" width="17.33203125" style="26" customWidth="1"/>
    <col min="2562" max="2562" width="14.83203125" style="26" customWidth="1"/>
    <col min="2563" max="2563" width="29.33203125" style="26" customWidth="1"/>
    <col min="2564" max="2564" width="26.33203125" style="26" customWidth="1"/>
    <col min="2565" max="2816" width="8.83203125" style="26"/>
    <col min="2817" max="2817" width="17.33203125" style="26" customWidth="1"/>
    <col min="2818" max="2818" width="14.83203125" style="26" customWidth="1"/>
    <col min="2819" max="2819" width="29.33203125" style="26" customWidth="1"/>
    <col min="2820" max="2820" width="26.33203125" style="26" customWidth="1"/>
    <col min="2821" max="3072" width="8.83203125" style="26"/>
    <col min="3073" max="3073" width="17.33203125" style="26" customWidth="1"/>
    <col min="3074" max="3074" width="14.83203125" style="26" customWidth="1"/>
    <col min="3075" max="3075" width="29.33203125" style="26" customWidth="1"/>
    <col min="3076" max="3076" width="26.33203125" style="26" customWidth="1"/>
    <col min="3077" max="3328" width="8.83203125" style="26"/>
    <col min="3329" max="3329" width="17.33203125" style="26" customWidth="1"/>
    <col min="3330" max="3330" width="14.83203125" style="26" customWidth="1"/>
    <col min="3331" max="3331" width="29.33203125" style="26" customWidth="1"/>
    <col min="3332" max="3332" width="26.33203125" style="26" customWidth="1"/>
    <col min="3333" max="3584" width="8.83203125" style="26"/>
    <col min="3585" max="3585" width="17.33203125" style="26" customWidth="1"/>
    <col min="3586" max="3586" width="14.83203125" style="26" customWidth="1"/>
    <col min="3587" max="3587" width="29.33203125" style="26" customWidth="1"/>
    <col min="3588" max="3588" width="26.33203125" style="26" customWidth="1"/>
    <col min="3589" max="3840" width="8.83203125" style="26"/>
    <col min="3841" max="3841" width="17.33203125" style="26" customWidth="1"/>
    <col min="3842" max="3842" width="14.83203125" style="26" customWidth="1"/>
    <col min="3843" max="3843" width="29.33203125" style="26" customWidth="1"/>
    <col min="3844" max="3844" width="26.33203125" style="26" customWidth="1"/>
    <col min="3845" max="4096" width="8.83203125" style="26"/>
    <col min="4097" max="4097" width="17.33203125" style="26" customWidth="1"/>
    <col min="4098" max="4098" width="14.83203125" style="26" customWidth="1"/>
    <col min="4099" max="4099" width="29.33203125" style="26" customWidth="1"/>
    <col min="4100" max="4100" width="26.33203125" style="26" customWidth="1"/>
    <col min="4101" max="4352" width="8.83203125" style="26"/>
    <col min="4353" max="4353" width="17.33203125" style="26" customWidth="1"/>
    <col min="4354" max="4354" width="14.83203125" style="26" customWidth="1"/>
    <col min="4355" max="4355" width="29.33203125" style="26" customWidth="1"/>
    <col min="4356" max="4356" width="26.33203125" style="26" customWidth="1"/>
    <col min="4357" max="4608" width="8.83203125" style="26"/>
    <col min="4609" max="4609" width="17.33203125" style="26" customWidth="1"/>
    <col min="4610" max="4610" width="14.83203125" style="26" customWidth="1"/>
    <col min="4611" max="4611" width="29.33203125" style="26" customWidth="1"/>
    <col min="4612" max="4612" width="26.33203125" style="26" customWidth="1"/>
    <col min="4613" max="4864" width="8.83203125" style="26"/>
    <col min="4865" max="4865" width="17.33203125" style="26" customWidth="1"/>
    <col min="4866" max="4866" width="14.83203125" style="26" customWidth="1"/>
    <col min="4867" max="4867" width="29.33203125" style="26" customWidth="1"/>
    <col min="4868" max="4868" width="26.33203125" style="26" customWidth="1"/>
    <col min="4869" max="5120" width="8.83203125" style="26"/>
    <col min="5121" max="5121" width="17.33203125" style="26" customWidth="1"/>
    <col min="5122" max="5122" width="14.83203125" style="26" customWidth="1"/>
    <col min="5123" max="5123" width="29.33203125" style="26" customWidth="1"/>
    <col min="5124" max="5124" width="26.33203125" style="26" customWidth="1"/>
    <col min="5125" max="5376" width="8.83203125" style="26"/>
    <col min="5377" max="5377" width="17.33203125" style="26" customWidth="1"/>
    <col min="5378" max="5378" width="14.83203125" style="26" customWidth="1"/>
    <col min="5379" max="5379" width="29.33203125" style="26" customWidth="1"/>
    <col min="5380" max="5380" width="26.33203125" style="26" customWidth="1"/>
    <col min="5381" max="5632" width="8.83203125" style="26"/>
    <col min="5633" max="5633" width="17.33203125" style="26" customWidth="1"/>
    <col min="5634" max="5634" width="14.83203125" style="26" customWidth="1"/>
    <col min="5635" max="5635" width="29.33203125" style="26" customWidth="1"/>
    <col min="5636" max="5636" width="26.33203125" style="26" customWidth="1"/>
    <col min="5637" max="5888" width="8.83203125" style="26"/>
    <col min="5889" max="5889" width="17.33203125" style="26" customWidth="1"/>
    <col min="5890" max="5890" width="14.83203125" style="26" customWidth="1"/>
    <col min="5891" max="5891" width="29.33203125" style="26" customWidth="1"/>
    <col min="5892" max="5892" width="26.33203125" style="26" customWidth="1"/>
    <col min="5893" max="6144" width="8.83203125" style="26"/>
    <col min="6145" max="6145" width="17.33203125" style="26" customWidth="1"/>
    <col min="6146" max="6146" width="14.83203125" style="26" customWidth="1"/>
    <col min="6147" max="6147" width="29.33203125" style="26" customWidth="1"/>
    <col min="6148" max="6148" width="26.33203125" style="26" customWidth="1"/>
    <col min="6149" max="6400" width="8.83203125" style="26"/>
    <col min="6401" max="6401" width="17.33203125" style="26" customWidth="1"/>
    <col min="6402" max="6402" width="14.83203125" style="26" customWidth="1"/>
    <col min="6403" max="6403" width="29.33203125" style="26" customWidth="1"/>
    <col min="6404" max="6404" width="26.33203125" style="26" customWidth="1"/>
    <col min="6405" max="6656" width="8.83203125" style="26"/>
    <col min="6657" max="6657" width="17.33203125" style="26" customWidth="1"/>
    <col min="6658" max="6658" width="14.83203125" style="26" customWidth="1"/>
    <col min="6659" max="6659" width="29.33203125" style="26" customWidth="1"/>
    <col min="6660" max="6660" width="26.33203125" style="26" customWidth="1"/>
    <col min="6661" max="6912" width="8.83203125" style="26"/>
    <col min="6913" max="6913" width="17.33203125" style="26" customWidth="1"/>
    <col min="6914" max="6914" width="14.83203125" style="26" customWidth="1"/>
    <col min="6915" max="6915" width="29.33203125" style="26" customWidth="1"/>
    <col min="6916" max="6916" width="26.33203125" style="26" customWidth="1"/>
    <col min="6917" max="7168" width="8.83203125" style="26"/>
    <col min="7169" max="7169" width="17.33203125" style="26" customWidth="1"/>
    <col min="7170" max="7170" width="14.83203125" style="26" customWidth="1"/>
    <col min="7171" max="7171" width="29.33203125" style="26" customWidth="1"/>
    <col min="7172" max="7172" width="26.33203125" style="26" customWidth="1"/>
    <col min="7173" max="7424" width="8.83203125" style="26"/>
    <col min="7425" max="7425" width="17.33203125" style="26" customWidth="1"/>
    <col min="7426" max="7426" width="14.83203125" style="26" customWidth="1"/>
    <col min="7427" max="7427" width="29.33203125" style="26" customWidth="1"/>
    <col min="7428" max="7428" width="26.33203125" style="26" customWidth="1"/>
    <col min="7429" max="7680" width="8.83203125" style="26"/>
    <col min="7681" max="7681" width="17.33203125" style="26" customWidth="1"/>
    <col min="7682" max="7682" width="14.83203125" style="26" customWidth="1"/>
    <col min="7683" max="7683" width="29.33203125" style="26" customWidth="1"/>
    <col min="7684" max="7684" width="26.33203125" style="26" customWidth="1"/>
    <col min="7685" max="7936" width="8.83203125" style="26"/>
    <col min="7937" max="7937" width="17.33203125" style="26" customWidth="1"/>
    <col min="7938" max="7938" width="14.83203125" style="26" customWidth="1"/>
    <col min="7939" max="7939" width="29.33203125" style="26" customWidth="1"/>
    <col min="7940" max="7940" width="26.33203125" style="26" customWidth="1"/>
    <col min="7941" max="8192" width="8.83203125" style="26"/>
    <col min="8193" max="8193" width="17.33203125" style="26" customWidth="1"/>
    <col min="8194" max="8194" width="14.83203125" style="26" customWidth="1"/>
    <col min="8195" max="8195" width="29.33203125" style="26" customWidth="1"/>
    <col min="8196" max="8196" width="26.33203125" style="26" customWidth="1"/>
    <col min="8197" max="8448" width="8.83203125" style="26"/>
    <col min="8449" max="8449" width="17.33203125" style="26" customWidth="1"/>
    <col min="8450" max="8450" width="14.83203125" style="26" customWidth="1"/>
    <col min="8451" max="8451" width="29.33203125" style="26" customWidth="1"/>
    <col min="8452" max="8452" width="26.33203125" style="26" customWidth="1"/>
    <col min="8453" max="8704" width="8.83203125" style="26"/>
    <col min="8705" max="8705" width="17.33203125" style="26" customWidth="1"/>
    <col min="8706" max="8706" width="14.83203125" style="26" customWidth="1"/>
    <col min="8707" max="8707" width="29.33203125" style="26" customWidth="1"/>
    <col min="8708" max="8708" width="26.33203125" style="26" customWidth="1"/>
    <col min="8709" max="8960" width="8.83203125" style="26"/>
    <col min="8961" max="8961" width="17.33203125" style="26" customWidth="1"/>
    <col min="8962" max="8962" width="14.83203125" style="26" customWidth="1"/>
    <col min="8963" max="8963" width="29.33203125" style="26" customWidth="1"/>
    <col min="8964" max="8964" width="26.33203125" style="26" customWidth="1"/>
    <col min="8965" max="9216" width="8.83203125" style="26"/>
    <col min="9217" max="9217" width="17.33203125" style="26" customWidth="1"/>
    <col min="9218" max="9218" width="14.83203125" style="26" customWidth="1"/>
    <col min="9219" max="9219" width="29.33203125" style="26" customWidth="1"/>
    <col min="9220" max="9220" width="26.33203125" style="26" customWidth="1"/>
    <col min="9221" max="9472" width="8.83203125" style="26"/>
    <col min="9473" max="9473" width="17.33203125" style="26" customWidth="1"/>
    <col min="9474" max="9474" width="14.83203125" style="26" customWidth="1"/>
    <col min="9475" max="9475" width="29.33203125" style="26" customWidth="1"/>
    <col min="9476" max="9476" width="26.33203125" style="26" customWidth="1"/>
    <col min="9477" max="9728" width="8.83203125" style="26"/>
    <col min="9729" max="9729" width="17.33203125" style="26" customWidth="1"/>
    <col min="9730" max="9730" width="14.83203125" style="26" customWidth="1"/>
    <col min="9731" max="9731" width="29.33203125" style="26" customWidth="1"/>
    <col min="9732" max="9732" width="26.33203125" style="26" customWidth="1"/>
    <col min="9733" max="9984" width="8.83203125" style="26"/>
    <col min="9985" max="9985" width="17.33203125" style="26" customWidth="1"/>
    <col min="9986" max="9986" width="14.83203125" style="26" customWidth="1"/>
    <col min="9987" max="9987" width="29.33203125" style="26" customWidth="1"/>
    <col min="9988" max="9988" width="26.33203125" style="26" customWidth="1"/>
    <col min="9989" max="10240" width="8.83203125" style="26"/>
    <col min="10241" max="10241" width="17.33203125" style="26" customWidth="1"/>
    <col min="10242" max="10242" width="14.83203125" style="26" customWidth="1"/>
    <col min="10243" max="10243" width="29.33203125" style="26" customWidth="1"/>
    <col min="10244" max="10244" width="26.33203125" style="26" customWidth="1"/>
    <col min="10245" max="10496" width="8.83203125" style="26"/>
    <col min="10497" max="10497" width="17.33203125" style="26" customWidth="1"/>
    <col min="10498" max="10498" width="14.83203125" style="26" customWidth="1"/>
    <col min="10499" max="10499" width="29.33203125" style="26" customWidth="1"/>
    <col min="10500" max="10500" width="26.33203125" style="26" customWidth="1"/>
    <col min="10501" max="10752" width="8.83203125" style="26"/>
    <col min="10753" max="10753" width="17.33203125" style="26" customWidth="1"/>
    <col min="10754" max="10754" width="14.83203125" style="26" customWidth="1"/>
    <col min="10755" max="10755" width="29.33203125" style="26" customWidth="1"/>
    <col min="10756" max="10756" width="26.33203125" style="26" customWidth="1"/>
    <col min="10757" max="11008" width="8.83203125" style="26"/>
    <col min="11009" max="11009" width="17.33203125" style="26" customWidth="1"/>
    <col min="11010" max="11010" width="14.83203125" style="26" customWidth="1"/>
    <col min="11011" max="11011" width="29.33203125" style="26" customWidth="1"/>
    <col min="11012" max="11012" width="26.33203125" style="26" customWidth="1"/>
    <col min="11013" max="11264" width="8.83203125" style="26"/>
    <col min="11265" max="11265" width="17.33203125" style="26" customWidth="1"/>
    <col min="11266" max="11266" width="14.83203125" style="26" customWidth="1"/>
    <col min="11267" max="11267" width="29.33203125" style="26" customWidth="1"/>
    <col min="11268" max="11268" width="26.33203125" style="26" customWidth="1"/>
    <col min="11269" max="11520" width="8.83203125" style="26"/>
    <col min="11521" max="11521" width="17.33203125" style="26" customWidth="1"/>
    <col min="11522" max="11522" width="14.83203125" style="26" customWidth="1"/>
    <col min="11523" max="11523" width="29.33203125" style="26" customWidth="1"/>
    <col min="11524" max="11524" width="26.33203125" style="26" customWidth="1"/>
    <col min="11525" max="11776" width="8.83203125" style="26"/>
    <col min="11777" max="11777" width="17.33203125" style="26" customWidth="1"/>
    <col min="11778" max="11778" width="14.83203125" style="26" customWidth="1"/>
    <col min="11779" max="11779" width="29.33203125" style="26" customWidth="1"/>
    <col min="11780" max="11780" width="26.33203125" style="26" customWidth="1"/>
    <col min="11781" max="12032" width="8.83203125" style="26"/>
    <col min="12033" max="12033" width="17.33203125" style="26" customWidth="1"/>
    <col min="12034" max="12034" width="14.83203125" style="26" customWidth="1"/>
    <col min="12035" max="12035" width="29.33203125" style="26" customWidth="1"/>
    <col min="12036" max="12036" width="26.33203125" style="26" customWidth="1"/>
    <col min="12037" max="12288" width="8.83203125" style="26"/>
    <col min="12289" max="12289" width="17.33203125" style="26" customWidth="1"/>
    <col min="12290" max="12290" width="14.83203125" style="26" customWidth="1"/>
    <col min="12291" max="12291" width="29.33203125" style="26" customWidth="1"/>
    <col min="12292" max="12292" width="26.33203125" style="26" customWidth="1"/>
    <col min="12293" max="12544" width="8.83203125" style="26"/>
    <col min="12545" max="12545" width="17.33203125" style="26" customWidth="1"/>
    <col min="12546" max="12546" width="14.83203125" style="26" customWidth="1"/>
    <col min="12547" max="12547" width="29.33203125" style="26" customWidth="1"/>
    <col min="12548" max="12548" width="26.33203125" style="26" customWidth="1"/>
    <col min="12549" max="12800" width="8.83203125" style="26"/>
    <col min="12801" max="12801" width="17.33203125" style="26" customWidth="1"/>
    <col min="12802" max="12802" width="14.83203125" style="26" customWidth="1"/>
    <col min="12803" max="12803" width="29.33203125" style="26" customWidth="1"/>
    <col min="12804" max="12804" width="26.33203125" style="26" customWidth="1"/>
    <col min="12805" max="13056" width="8.83203125" style="26"/>
    <col min="13057" max="13057" width="17.33203125" style="26" customWidth="1"/>
    <col min="13058" max="13058" width="14.83203125" style="26" customWidth="1"/>
    <col min="13059" max="13059" width="29.33203125" style="26" customWidth="1"/>
    <col min="13060" max="13060" width="26.33203125" style="26" customWidth="1"/>
    <col min="13061" max="13312" width="8.83203125" style="26"/>
    <col min="13313" max="13313" width="17.33203125" style="26" customWidth="1"/>
    <col min="13314" max="13314" width="14.83203125" style="26" customWidth="1"/>
    <col min="13315" max="13315" width="29.33203125" style="26" customWidth="1"/>
    <col min="13316" max="13316" width="26.33203125" style="26" customWidth="1"/>
    <col min="13317" max="13568" width="8.83203125" style="26"/>
    <col min="13569" max="13569" width="17.33203125" style="26" customWidth="1"/>
    <col min="13570" max="13570" width="14.83203125" style="26" customWidth="1"/>
    <col min="13571" max="13571" width="29.33203125" style="26" customWidth="1"/>
    <col min="13572" max="13572" width="26.33203125" style="26" customWidth="1"/>
    <col min="13573" max="13824" width="8.83203125" style="26"/>
    <col min="13825" max="13825" width="17.33203125" style="26" customWidth="1"/>
    <col min="13826" max="13826" width="14.83203125" style="26" customWidth="1"/>
    <col min="13827" max="13827" width="29.33203125" style="26" customWidth="1"/>
    <col min="13828" max="13828" width="26.33203125" style="26" customWidth="1"/>
    <col min="13829" max="14080" width="8.83203125" style="26"/>
    <col min="14081" max="14081" width="17.33203125" style="26" customWidth="1"/>
    <col min="14082" max="14082" width="14.83203125" style="26" customWidth="1"/>
    <col min="14083" max="14083" width="29.33203125" style="26" customWidth="1"/>
    <col min="14084" max="14084" width="26.33203125" style="26" customWidth="1"/>
    <col min="14085" max="14336" width="8.83203125" style="26"/>
    <col min="14337" max="14337" width="17.33203125" style="26" customWidth="1"/>
    <col min="14338" max="14338" width="14.83203125" style="26" customWidth="1"/>
    <col min="14339" max="14339" width="29.33203125" style="26" customWidth="1"/>
    <col min="14340" max="14340" width="26.33203125" style="26" customWidth="1"/>
    <col min="14341" max="14592" width="8.83203125" style="26"/>
    <col min="14593" max="14593" width="17.33203125" style="26" customWidth="1"/>
    <col min="14594" max="14594" width="14.83203125" style="26" customWidth="1"/>
    <col min="14595" max="14595" width="29.33203125" style="26" customWidth="1"/>
    <col min="14596" max="14596" width="26.33203125" style="26" customWidth="1"/>
    <col min="14597" max="14848" width="8.83203125" style="26"/>
    <col min="14849" max="14849" width="17.33203125" style="26" customWidth="1"/>
    <col min="14850" max="14850" width="14.83203125" style="26" customWidth="1"/>
    <col min="14851" max="14851" width="29.33203125" style="26" customWidth="1"/>
    <col min="14852" max="14852" width="26.33203125" style="26" customWidth="1"/>
    <col min="14853" max="15104" width="8.83203125" style="26"/>
    <col min="15105" max="15105" width="17.33203125" style="26" customWidth="1"/>
    <col min="15106" max="15106" width="14.83203125" style="26" customWidth="1"/>
    <col min="15107" max="15107" width="29.33203125" style="26" customWidth="1"/>
    <col min="15108" max="15108" width="26.33203125" style="26" customWidth="1"/>
    <col min="15109" max="15360" width="8.83203125" style="26"/>
    <col min="15361" max="15361" width="17.33203125" style="26" customWidth="1"/>
    <col min="15362" max="15362" width="14.83203125" style="26" customWidth="1"/>
    <col min="15363" max="15363" width="29.33203125" style="26" customWidth="1"/>
    <col min="15364" max="15364" width="26.33203125" style="26" customWidth="1"/>
    <col min="15365" max="15616" width="8.83203125" style="26"/>
    <col min="15617" max="15617" width="17.33203125" style="26" customWidth="1"/>
    <col min="15618" max="15618" width="14.83203125" style="26" customWidth="1"/>
    <col min="15619" max="15619" width="29.33203125" style="26" customWidth="1"/>
    <col min="15620" max="15620" width="26.33203125" style="26" customWidth="1"/>
    <col min="15621" max="15872" width="8.83203125" style="26"/>
    <col min="15873" max="15873" width="17.33203125" style="26" customWidth="1"/>
    <col min="15874" max="15874" width="14.83203125" style="26" customWidth="1"/>
    <col min="15875" max="15875" width="29.33203125" style="26" customWidth="1"/>
    <col min="15876" max="15876" width="26.33203125" style="26" customWidth="1"/>
    <col min="15877" max="16128" width="8.83203125" style="26"/>
    <col min="16129" max="16129" width="17.33203125" style="26" customWidth="1"/>
    <col min="16130" max="16130" width="14.83203125" style="26" customWidth="1"/>
    <col min="16131" max="16131" width="29.33203125" style="26" customWidth="1"/>
    <col min="16132" max="16132" width="26.33203125" style="26" customWidth="1"/>
    <col min="16133" max="16384" width="8.83203125" style="26"/>
  </cols>
  <sheetData>
    <row r="1" spans="1:14" s="22" customFormat="1" x14ac:dyDescent="0.15">
      <c r="A1" s="19"/>
      <c r="B1" s="32" t="s">
        <v>212</v>
      </c>
      <c r="C1" s="20" t="s">
        <v>197</v>
      </c>
      <c r="D1" s="33" t="s">
        <v>213</v>
      </c>
      <c r="N1" t="s">
        <v>218</v>
      </c>
    </row>
    <row r="2" spans="1:14" x14ac:dyDescent="0.15">
      <c r="A2" s="23" t="s">
        <v>32</v>
      </c>
      <c r="B2" s="34">
        <v>896.70046183257796</v>
      </c>
      <c r="C2" s="24">
        <v>7.5739999999999998</v>
      </c>
      <c r="D2" s="35">
        <v>17.6001987457275</v>
      </c>
    </row>
    <row r="3" spans="1:14" x14ac:dyDescent="0.15">
      <c r="A3" s="23" t="s">
        <v>78</v>
      </c>
      <c r="B3" s="34">
        <v>1906.6513217507099</v>
      </c>
      <c r="C3" s="24">
        <v>5.141</v>
      </c>
      <c r="D3" s="35">
        <v>17.839683221260401</v>
      </c>
    </row>
    <row r="4" spans="1:14" x14ac:dyDescent="0.15">
      <c r="A4" s="23" t="s">
        <v>9</v>
      </c>
      <c r="B4" s="34">
        <v>2036.3123141948699</v>
      </c>
      <c r="C4" s="24">
        <v>6.375</v>
      </c>
      <c r="D4" s="35">
        <v>18.340000152587901</v>
      </c>
    </row>
    <row r="5" spans="1:14" x14ac:dyDescent="0.15">
      <c r="A5" s="23" t="s">
        <v>27</v>
      </c>
      <c r="B5" s="34">
        <v>1590.8283350445699</v>
      </c>
      <c r="C5" s="24">
        <v>6.8520000000000003</v>
      </c>
      <c r="D5" s="35">
        <v>18.4899997711182</v>
      </c>
    </row>
    <row r="6" spans="1:14" x14ac:dyDescent="0.15">
      <c r="A6" s="23" t="s">
        <v>148</v>
      </c>
      <c r="B6" s="34">
        <v>2471.8499165291801</v>
      </c>
      <c r="C6" s="24">
        <v>2.2080000000000002</v>
      </c>
      <c r="D6" s="35">
        <v>18.669998168945298</v>
      </c>
    </row>
    <row r="7" spans="1:14" x14ac:dyDescent="0.15">
      <c r="A7" s="23" t="s">
        <v>20</v>
      </c>
      <c r="B7" s="34">
        <v>1216.2221484998399</v>
      </c>
      <c r="C7" s="24">
        <v>5.0010000000000003</v>
      </c>
      <c r="D7" s="35">
        <v>18.719999313354499</v>
      </c>
    </row>
    <row r="8" spans="1:14" x14ac:dyDescent="0.15">
      <c r="A8" s="23" t="s">
        <v>30</v>
      </c>
      <c r="B8" s="34">
        <v>1013.45388840216</v>
      </c>
      <c r="C8" s="24">
        <v>5.2629999999999999</v>
      </c>
      <c r="D8" s="35">
        <v>18.738601684570298</v>
      </c>
    </row>
    <row r="9" spans="1:14" x14ac:dyDescent="0.15">
      <c r="A9" s="23" t="s">
        <v>26</v>
      </c>
      <c r="B9" s="34">
        <v>754.14248714679002</v>
      </c>
      <c r="C9" s="24">
        <v>5.4710000000000001</v>
      </c>
      <c r="D9" s="35">
        <v>18.944999694824201</v>
      </c>
    </row>
    <row r="10" spans="1:14" x14ac:dyDescent="0.15">
      <c r="A10" s="23" t="s">
        <v>154</v>
      </c>
      <c r="B10" s="34">
        <v>2172.87370374393</v>
      </c>
      <c r="C10" s="24">
        <v>2.3889999999999998</v>
      </c>
      <c r="D10" s="35">
        <v>18.975658416748001</v>
      </c>
    </row>
    <row r="11" spans="1:14" x14ac:dyDescent="0.15">
      <c r="A11" s="23" t="s">
        <v>199</v>
      </c>
      <c r="B11" s="34">
        <v>589.136718320353</v>
      </c>
      <c r="C11" s="24">
        <v>4.4509999999999996</v>
      </c>
      <c r="D11" s="35">
        <v>19.408765792846701</v>
      </c>
    </row>
    <row r="12" spans="1:14" x14ac:dyDescent="0.15">
      <c r="A12" s="23" t="s">
        <v>18</v>
      </c>
      <c r="B12" s="34">
        <v>1627.1984397480201</v>
      </c>
      <c r="C12" s="24">
        <v>5.7750000000000004</v>
      </c>
      <c r="D12" s="35">
        <v>19.6466960906982</v>
      </c>
    </row>
    <row r="13" spans="1:14" x14ac:dyDescent="0.15">
      <c r="A13" s="23" t="s">
        <v>38</v>
      </c>
      <c r="B13" s="34">
        <v>1805.9009002979301</v>
      </c>
      <c r="C13" s="24">
        <v>4.782</v>
      </c>
      <c r="D13" s="35">
        <v>19.755722045898398</v>
      </c>
    </row>
    <row r="14" spans="1:14" x14ac:dyDescent="0.15">
      <c r="A14" s="23" t="s">
        <v>25</v>
      </c>
      <c r="B14" s="34">
        <v>1371.72812718574</v>
      </c>
      <c r="C14" s="24">
        <v>4.5279999999999996</v>
      </c>
      <c r="D14" s="35">
        <v>19.849115371704102</v>
      </c>
    </row>
    <row r="15" spans="1:14" x14ac:dyDescent="0.15">
      <c r="A15" s="23" t="s">
        <v>150</v>
      </c>
      <c r="B15" s="34">
        <v>5197.9642728932304</v>
      </c>
      <c r="C15" s="24">
        <v>2.5049999999999999</v>
      </c>
      <c r="D15" s="35">
        <v>19.939579010009801</v>
      </c>
    </row>
    <row r="16" spans="1:14" x14ac:dyDescent="0.15">
      <c r="A16" s="23" t="s">
        <v>43</v>
      </c>
      <c r="B16" s="34">
        <v>1730.8828741755101</v>
      </c>
      <c r="C16" s="24">
        <v>5.2869999999999999</v>
      </c>
      <c r="D16" s="35">
        <v>19.969264984130898</v>
      </c>
    </row>
    <row r="17" spans="1:4" x14ac:dyDescent="0.15">
      <c r="A17" s="23" t="s">
        <v>185</v>
      </c>
      <c r="B17" s="34">
        <v>7711.3398861487203</v>
      </c>
      <c r="C17" s="24">
        <v>2.2749999999999999</v>
      </c>
      <c r="D17" s="35">
        <v>20.085929870605501</v>
      </c>
    </row>
    <row r="18" spans="1:4" x14ac:dyDescent="0.15">
      <c r="A18" s="23" t="s">
        <v>6</v>
      </c>
      <c r="B18" s="34">
        <v>2606.13172145411</v>
      </c>
      <c r="C18" s="24">
        <v>4.859</v>
      </c>
      <c r="D18" s="35">
        <v>20.151060104370099</v>
      </c>
    </row>
    <row r="19" spans="1:4" x14ac:dyDescent="0.15">
      <c r="A19" s="23" t="s">
        <v>24</v>
      </c>
      <c r="B19" s="34">
        <v>809.77408103606604</v>
      </c>
      <c r="C19" s="24">
        <v>4.8680000000000003</v>
      </c>
      <c r="D19" s="35">
        <v>20.160802841186499</v>
      </c>
    </row>
    <row r="20" spans="1:4" x14ac:dyDescent="0.15">
      <c r="A20" s="23" t="s">
        <v>42</v>
      </c>
      <c r="B20" s="34">
        <v>1362.35648613372</v>
      </c>
      <c r="C20" s="24">
        <v>5.9640000000000004</v>
      </c>
      <c r="D20" s="35">
        <v>20.247041702270501</v>
      </c>
    </row>
    <row r="21" spans="1:4" x14ac:dyDescent="0.15">
      <c r="A21" s="23" t="s">
        <v>2</v>
      </c>
      <c r="B21" s="34">
        <v>1734.8952472349499</v>
      </c>
      <c r="C21" s="24">
        <v>4.9269999999999996</v>
      </c>
      <c r="D21" s="35">
        <v>20.333332061767599</v>
      </c>
    </row>
    <row r="22" spans="1:4" x14ac:dyDescent="0.15">
      <c r="A22" s="23" t="s">
        <v>66</v>
      </c>
      <c r="B22" s="34">
        <v>4444.7770061013198</v>
      </c>
      <c r="C22" s="24">
        <v>3.05</v>
      </c>
      <c r="D22" s="35">
        <v>20.350418090820298</v>
      </c>
    </row>
    <row r="23" spans="1:4" x14ac:dyDescent="0.15">
      <c r="A23" s="23" t="s">
        <v>69</v>
      </c>
      <c r="B23" s="34">
        <v>4402.1813248131602</v>
      </c>
      <c r="C23" s="24">
        <v>2.5409999999999999</v>
      </c>
      <c r="D23" s="35">
        <v>20.448917388916001</v>
      </c>
    </row>
    <row r="24" spans="1:4" x14ac:dyDescent="0.15">
      <c r="A24" s="23" t="s">
        <v>63</v>
      </c>
      <c r="B24" s="34">
        <v>7061.99397900655</v>
      </c>
      <c r="C24" s="24">
        <v>3.8439999999999999</v>
      </c>
      <c r="D24" s="35">
        <v>20.4507350921631</v>
      </c>
    </row>
    <row r="25" spans="1:4" x14ac:dyDescent="0.15">
      <c r="A25" s="23" t="s">
        <v>16</v>
      </c>
      <c r="B25" s="34">
        <v>1307.2783994835099</v>
      </c>
      <c r="C25" s="24">
        <v>4.6420000000000003</v>
      </c>
      <c r="D25" s="35">
        <v>20.5055027008057</v>
      </c>
    </row>
    <row r="26" spans="1:4" x14ac:dyDescent="0.15">
      <c r="A26" s="23" t="s">
        <v>44</v>
      </c>
      <c r="B26" s="34">
        <v>3070.0942324049502</v>
      </c>
      <c r="C26" s="24">
        <v>5.7309999999999999</v>
      </c>
      <c r="D26" s="35">
        <v>20.531061172485401</v>
      </c>
    </row>
    <row r="27" spans="1:4" x14ac:dyDescent="0.15">
      <c r="A27" s="23" t="s">
        <v>147</v>
      </c>
      <c r="B27" s="34">
        <v>4961.6862492624996</v>
      </c>
      <c r="C27" s="24">
        <v>2.343</v>
      </c>
      <c r="D27" s="35">
        <v>20.5831623077393</v>
      </c>
    </row>
    <row r="28" spans="1:4" x14ac:dyDescent="0.15">
      <c r="A28" s="23" t="s">
        <v>169</v>
      </c>
      <c r="B28" s="34">
        <v>2426.0657002890598</v>
      </c>
      <c r="C28" s="24">
        <v>3.8380000000000001</v>
      </c>
      <c r="D28" s="35">
        <v>20.8016032064128</v>
      </c>
    </row>
    <row r="29" spans="1:4" x14ac:dyDescent="0.15">
      <c r="A29" s="23" t="s">
        <v>132</v>
      </c>
      <c r="B29" s="34">
        <v>4516.9573575141803</v>
      </c>
      <c r="C29" s="24">
        <v>1.462</v>
      </c>
      <c r="D29" s="35">
        <v>20.873338699340799</v>
      </c>
    </row>
    <row r="30" spans="1:4" x14ac:dyDescent="0.15">
      <c r="A30" s="23" t="s">
        <v>33</v>
      </c>
      <c r="B30" s="34">
        <v>5621.3640588684202</v>
      </c>
      <c r="C30" s="24">
        <v>6.0019999999999998</v>
      </c>
      <c r="D30" s="35">
        <v>20.9081726074219</v>
      </c>
    </row>
    <row r="31" spans="1:4" x14ac:dyDescent="0.15">
      <c r="A31" s="23" t="s">
        <v>141</v>
      </c>
      <c r="B31" s="34">
        <v>2450.0116751240298</v>
      </c>
      <c r="C31" s="24">
        <v>3.819</v>
      </c>
      <c r="D31" s="35">
        <v>20.914140701293899</v>
      </c>
    </row>
    <row r="32" spans="1:4" x14ac:dyDescent="0.15">
      <c r="A32" s="23" t="s">
        <v>45</v>
      </c>
      <c r="B32" s="34">
        <v>1444.68276759116</v>
      </c>
      <c r="C32" s="24">
        <v>3.5640000000000001</v>
      </c>
      <c r="D32" s="35">
        <v>21.0311889648438</v>
      </c>
    </row>
    <row r="33" spans="1:4" x14ac:dyDescent="0.15">
      <c r="A33" s="23" t="s">
        <v>23</v>
      </c>
      <c r="B33" s="34">
        <v>2569.0779358754799</v>
      </c>
      <c r="C33" s="24">
        <v>3.0920000000000001</v>
      </c>
      <c r="D33" s="35">
        <v>21.309953689575199</v>
      </c>
    </row>
    <row r="34" spans="1:4" x14ac:dyDescent="0.15">
      <c r="A34" s="23" t="s">
        <v>41</v>
      </c>
      <c r="B34" s="34">
        <v>1326.9553739620701</v>
      </c>
      <c r="C34" s="24">
        <v>4.6950000000000003</v>
      </c>
      <c r="D34" s="35">
        <v>21.349046707153299</v>
      </c>
    </row>
    <row r="35" spans="1:4" x14ac:dyDescent="0.15">
      <c r="A35" s="23" t="s">
        <v>22</v>
      </c>
      <c r="B35" s="34">
        <v>2166.45987375492</v>
      </c>
      <c r="C35" s="24">
        <v>4.4589999999999996</v>
      </c>
      <c r="D35" s="35">
        <v>21.447778701782202</v>
      </c>
    </row>
    <row r="36" spans="1:4" x14ac:dyDescent="0.15">
      <c r="A36" s="23" t="s">
        <v>201</v>
      </c>
      <c r="B36" s="34">
        <v>11206.645284009999</v>
      </c>
      <c r="C36" s="24">
        <v>2.5169999999999999</v>
      </c>
      <c r="D36" s="35">
        <v>21.474678039550799</v>
      </c>
    </row>
    <row r="37" spans="1:4" x14ac:dyDescent="0.15">
      <c r="A37" s="23" t="s">
        <v>36</v>
      </c>
      <c r="B37" s="34">
        <v>2197.6478836472302</v>
      </c>
      <c r="C37" s="24">
        <v>4.9809999999999999</v>
      </c>
      <c r="D37" s="35">
        <v>21.536537170410199</v>
      </c>
    </row>
    <row r="38" spans="1:4" x14ac:dyDescent="0.15">
      <c r="A38" s="23" t="s">
        <v>60</v>
      </c>
      <c r="B38" s="34">
        <v>10149.4876195863</v>
      </c>
      <c r="C38" s="24">
        <v>2.59</v>
      </c>
      <c r="D38" s="35">
        <v>21.5546684265137</v>
      </c>
    </row>
    <row r="39" spans="1:4" x14ac:dyDescent="0.15">
      <c r="A39" s="23" t="s">
        <v>97</v>
      </c>
      <c r="B39" s="34">
        <v>4115.7520219793096</v>
      </c>
      <c r="C39" s="24">
        <v>4.2069999999999999</v>
      </c>
      <c r="D39" s="35">
        <v>21.67</v>
      </c>
    </row>
    <row r="40" spans="1:4" x14ac:dyDescent="0.15">
      <c r="A40" s="23" t="s">
        <v>89</v>
      </c>
      <c r="B40" s="34">
        <v>48111.199643921398</v>
      </c>
      <c r="C40" s="24">
        <v>2.8839999999999999</v>
      </c>
      <c r="D40" s="35">
        <v>21.671703338623001</v>
      </c>
    </row>
    <row r="41" spans="1:4" x14ac:dyDescent="0.15">
      <c r="A41" s="23" t="s">
        <v>122</v>
      </c>
      <c r="B41" s="34">
        <v>3136.1817070433099</v>
      </c>
      <c r="C41" s="24">
        <v>3.0619999999999998</v>
      </c>
      <c r="D41" s="35">
        <v>21.844114303588899</v>
      </c>
    </row>
    <row r="42" spans="1:4" x14ac:dyDescent="0.15">
      <c r="A42" s="23" t="s">
        <v>70</v>
      </c>
      <c r="B42" s="34">
        <v>17665.417639674099</v>
      </c>
      <c r="C42" s="24">
        <v>2.4929999999999999</v>
      </c>
      <c r="D42" s="35">
        <v>21.918638229370099</v>
      </c>
    </row>
    <row r="43" spans="1:4" x14ac:dyDescent="0.15">
      <c r="A43" s="23" t="s">
        <v>151</v>
      </c>
      <c r="B43" s="34">
        <v>9224.2293035774801</v>
      </c>
      <c r="C43" s="24">
        <v>2.37</v>
      </c>
      <c r="D43" s="35">
        <v>22.1122436523438</v>
      </c>
    </row>
    <row r="44" spans="1:4" x14ac:dyDescent="0.15">
      <c r="A44" s="23" t="s">
        <v>90</v>
      </c>
      <c r="B44" s="34">
        <v>4426.3917728195702</v>
      </c>
      <c r="C44" s="24">
        <v>3.2639999999999998</v>
      </c>
      <c r="D44" s="35">
        <v>22.128412246704102</v>
      </c>
    </row>
    <row r="45" spans="1:4" x14ac:dyDescent="0.15">
      <c r="A45" s="23" t="s">
        <v>82</v>
      </c>
      <c r="B45" s="34">
        <v>14446.0614982958</v>
      </c>
      <c r="C45" s="24">
        <v>1.917</v>
      </c>
      <c r="D45" s="35">
        <v>22.1446647644043</v>
      </c>
    </row>
    <row r="46" spans="1:4" x14ac:dyDescent="0.15">
      <c r="A46" s="23" t="s">
        <v>65</v>
      </c>
      <c r="B46" s="34">
        <v>1620.27585745694</v>
      </c>
      <c r="C46" s="24">
        <v>3.2120000000000002</v>
      </c>
      <c r="D46" s="35">
        <v>22.275510787963899</v>
      </c>
    </row>
    <row r="47" spans="1:4" x14ac:dyDescent="0.15">
      <c r="A47" s="23" t="s">
        <v>61</v>
      </c>
      <c r="B47" s="34">
        <v>7535.5060010950601</v>
      </c>
      <c r="C47" s="24">
        <v>2.2090000000000001</v>
      </c>
      <c r="D47" s="35">
        <v>22.286211013793899</v>
      </c>
    </row>
    <row r="48" spans="1:4" x14ac:dyDescent="0.15">
      <c r="A48" s="23" t="s">
        <v>160</v>
      </c>
      <c r="B48" s="34">
        <v>2978.6099104483501</v>
      </c>
      <c r="C48" s="24">
        <v>2.8940000000000001</v>
      </c>
      <c r="D48" s="35">
        <v>22.300001144409201</v>
      </c>
    </row>
    <row r="49" spans="1:4" x14ac:dyDescent="0.15">
      <c r="A49" s="23" t="s">
        <v>19</v>
      </c>
      <c r="B49" s="34">
        <v>3727.9950201794099</v>
      </c>
      <c r="C49" s="24">
        <v>3.92</v>
      </c>
      <c r="D49" s="35">
        <v>22.4497985839844</v>
      </c>
    </row>
    <row r="50" spans="1:4" x14ac:dyDescent="0.15">
      <c r="A50" s="23" t="s">
        <v>5</v>
      </c>
      <c r="B50" s="34">
        <v>757.91684358476698</v>
      </c>
      <c r="C50" s="24">
        <v>6.1230000000000002</v>
      </c>
      <c r="D50" s="35">
        <v>22.463027954101602</v>
      </c>
    </row>
    <row r="51" spans="1:4" x14ac:dyDescent="0.15">
      <c r="A51" s="23" t="s">
        <v>113</v>
      </c>
      <c r="B51" s="34">
        <v>6907.7953265397</v>
      </c>
      <c r="C51" s="24">
        <v>1.82</v>
      </c>
      <c r="D51" s="35">
        <v>22.4673881530762</v>
      </c>
    </row>
    <row r="52" spans="1:4" x14ac:dyDescent="0.15">
      <c r="A52" s="23" t="s">
        <v>34</v>
      </c>
      <c r="B52" s="34">
        <v>1427.5308990492799</v>
      </c>
      <c r="C52" s="24">
        <v>4.6159999999999997</v>
      </c>
      <c r="D52" s="35">
        <v>22.578363418579102</v>
      </c>
    </row>
    <row r="53" spans="1:4" x14ac:dyDescent="0.15">
      <c r="A53" s="23" t="s">
        <v>51</v>
      </c>
      <c r="B53" s="34">
        <v>5908.4475995334797</v>
      </c>
      <c r="C53" s="24">
        <v>3.2639999999999998</v>
      </c>
      <c r="D53" s="35">
        <v>22.595458984375</v>
      </c>
    </row>
    <row r="54" spans="1:4" x14ac:dyDescent="0.15">
      <c r="A54" s="23" t="s">
        <v>93</v>
      </c>
      <c r="B54" s="34">
        <v>3190.5023902763701</v>
      </c>
      <c r="C54" s="24">
        <v>4.4909999999999997</v>
      </c>
      <c r="D54" s="35">
        <v>22.666328430175799</v>
      </c>
    </row>
    <row r="55" spans="1:4" x14ac:dyDescent="0.15">
      <c r="A55" s="23" t="s">
        <v>71</v>
      </c>
      <c r="B55" s="34">
        <v>8009.0252000274704</v>
      </c>
      <c r="C55" s="24">
        <v>2.8969999999999998</v>
      </c>
      <c r="D55" s="35">
        <v>22.695650100708001</v>
      </c>
    </row>
    <row r="56" spans="1:4" x14ac:dyDescent="0.15">
      <c r="A56" s="23" t="s">
        <v>68</v>
      </c>
      <c r="B56" s="34">
        <v>16159.8698782187</v>
      </c>
      <c r="C56" s="24">
        <v>2.2160000000000002</v>
      </c>
      <c r="D56" s="35">
        <v>22.730228424072301</v>
      </c>
    </row>
    <row r="57" spans="1:4" x14ac:dyDescent="0.15">
      <c r="A57" s="23" t="s">
        <v>77</v>
      </c>
      <c r="B57" s="34">
        <v>17542.3260056859</v>
      </c>
      <c r="C57" s="24">
        <v>2.4169999999999998</v>
      </c>
      <c r="D57" s="35">
        <v>22.7484035491943</v>
      </c>
    </row>
    <row r="58" spans="1:4" x14ac:dyDescent="0.15">
      <c r="A58" s="23" t="s">
        <v>102</v>
      </c>
      <c r="B58" s="34">
        <v>17073.490680866798</v>
      </c>
      <c r="C58" s="24">
        <v>1.484</v>
      </c>
      <c r="D58" s="35">
        <v>22.7772026062012</v>
      </c>
    </row>
    <row r="59" spans="1:4" x14ac:dyDescent="0.15">
      <c r="A59" s="23" t="s">
        <v>145</v>
      </c>
      <c r="B59" s="34">
        <v>8353.2516648103501</v>
      </c>
      <c r="C59" s="24">
        <v>1.46</v>
      </c>
      <c r="D59" s="35">
        <v>22.8165378570557</v>
      </c>
    </row>
    <row r="60" spans="1:4" x14ac:dyDescent="0.15">
      <c r="A60" s="23" t="s">
        <v>162</v>
      </c>
      <c r="B60" s="34">
        <v>7718.57381685784</v>
      </c>
      <c r="C60" s="24">
        <v>2.6150000000000002</v>
      </c>
      <c r="D60" s="35">
        <v>22.895288467407202</v>
      </c>
    </row>
    <row r="61" spans="1:4" x14ac:dyDescent="0.15">
      <c r="A61" s="23" t="s">
        <v>99</v>
      </c>
      <c r="B61" s="34">
        <v>7501.1292252782796</v>
      </c>
      <c r="C61" s="24">
        <v>1.7390000000000001</v>
      </c>
      <c r="D61" s="35">
        <v>22.986034393310501</v>
      </c>
    </row>
    <row r="62" spans="1:4" x14ac:dyDescent="0.15">
      <c r="A62" s="23" t="s">
        <v>55</v>
      </c>
      <c r="B62" s="34">
        <v>12059.6636896584</v>
      </c>
      <c r="C62" s="24">
        <v>2.3159999999999998</v>
      </c>
      <c r="D62" s="35">
        <v>23.0043640136719</v>
      </c>
    </row>
    <row r="63" spans="1:4" x14ac:dyDescent="0.15">
      <c r="A63" s="23" t="s">
        <v>143</v>
      </c>
      <c r="B63" s="34">
        <v>18541.941682335299</v>
      </c>
      <c r="C63" s="24">
        <v>2.06</v>
      </c>
      <c r="D63" s="35">
        <v>23.047908782958999</v>
      </c>
    </row>
    <row r="64" spans="1:4" x14ac:dyDescent="0.15">
      <c r="A64" s="23" t="s">
        <v>96</v>
      </c>
      <c r="B64" s="34">
        <v>58097.9360617403</v>
      </c>
      <c r="C64" s="24">
        <v>1.82</v>
      </c>
      <c r="D64" s="35">
        <v>23.086736679077202</v>
      </c>
    </row>
    <row r="65" spans="1:4" x14ac:dyDescent="0.15">
      <c r="A65" s="23" t="s">
        <v>52</v>
      </c>
      <c r="B65" s="34">
        <v>14529.0004483797</v>
      </c>
      <c r="C65" s="24">
        <v>1.8109999999999999</v>
      </c>
      <c r="D65" s="35">
        <v>23.097295761108398</v>
      </c>
    </row>
    <row r="66" spans="1:4" x14ac:dyDescent="0.15">
      <c r="A66" s="23" t="s">
        <v>170</v>
      </c>
      <c r="B66" s="34">
        <v>6326.2484018700798</v>
      </c>
      <c r="C66" s="24">
        <v>3.0760000000000001</v>
      </c>
      <c r="D66" s="35">
        <v>23.1832485198975</v>
      </c>
    </row>
    <row r="67" spans="1:4" x14ac:dyDescent="0.15">
      <c r="A67" s="23" t="s">
        <v>200</v>
      </c>
      <c r="B67" s="34">
        <v>5125.63618239262</v>
      </c>
      <c r="C67" s="24">
        <v>1.768</v>
      </c>
      <c r="D67" s="35">
        <v>23.213911056518601</v>
      </c>
    </row>
    <row r="68" spans="1:4" x14ac:dyDescent="0.15">
      <c r="A68" s="23" t="s">
        <v>47</v>
      </c>
      <c r="B68" s="34">
        <v>17628.586346344498</v>
      </c>
      <c r="C68" s="24">
        <v>2.1880000000000002</v>
      </c>
      <c r="D68" s="35">
        <v>23.263961791992202</v>
      </c>
    </row>
    <row r="69" spans="1:4" x14ac:dyDescent="0.15">
      <c r="A69" s="23" t="s">
        <v>76</v>
      </c>
      <c r="B69" s="34">
        <v>18654.0098108702</v>
      </c>
      <c r="C69" s="24">
        <v>2.056</v>
      </c>
      <c r="D69" s="35">
        <v>23.300493240356399</v>
      </c>
    </row>
    <row r="70" spans="1:4" x14ac:dyDescent="0.15">
      <c r="A70" s="23" t="s">
        <v>161</v>
      </c>
      <c r="B70" s="34">
        <v>11523.4529380687</v>
      </c>
      <c r="C70" s="24">
        <v>1.663</v>
      </c>
      <c r="D70" s="35">
        <v>23.311622619628899</v>
      </c>
    </row>
    <row r="71" spans="1:4" x14ac:dyDescent="0.15">
      <c r="A71" s="23" t="s">
        <v>98</v>
      </c>
      <c r="B71" s="34">
        <v>9489.33393922701</v>
      </c>
      <c r="C71" s="24">
        <v>1.76</v>
      </c>
      <c r="D71" s="35">
        <v>23.326509475708001</v>
      </c>
    </row>
    <row r="72" spans="1:4" x14ac:dyDescent="0.15">
      <c r="A72" s="23" t="s">
        <v>121</v>
      </c>
      <c r="B72" s="34">
        <v>22458.6072983714</v>
      </c>
      <c r="C72" s="24">
        <v>2.4870000000000001</v>
      </c>
      <c r="D72" s="35">
        <v>23.359251022338899</v>
      </c>
    </row>
    <row r="73" spans="1:4" x14ac:dyDescent="0.15">
      <c r="A73" s="23" t="s">
        <v>144</v>
      </c>
      <c r="B73" s="34">
        <v>13467.5270939886</v>
      </c>
      <c r="C73" s="24">
        <v>2.3530000000000002</v>
      </c>
      <c r="D73" s="35">
        <v>23.366834640502901</v>
      </c>
    </row>
    <row r="74" spans="1:4" x14ac:dyDescent="0.15">
      <c r="A74" s="23" t="s">
        <v>54</v>
      </c>
      <c r="B74" s="34">
        <v>21777.9493414555</v>
      </c>
      <c r="C74" s="24">
        <v>1.8320000000000001</v>
      </c>
      <c r="D74" s="35">
        <v>23.371757507324201</v>
      </c>
    </row>
    <row r="75" spans="1:4" x14ac:dyDescent="0.15">
      <c r="A75" s="23" t="s">
        <v>56</v>
      </c>
      <c r="B75" s="34">
        <v>13268.4051629815</v>
      </c>
      <c r="C75" s="24">
        <v>1.81</v>
      </c>
      <c r="D75" s="35">
        <v>23.3900241851807</v>
      </c>
    </row>
    <row r="76" spans="1:4" x14ac:dyDescent="0.15">
      <c r="A76" s="23" t="s">
        <v>72</v>
      </c>
      <c r="B76" s="34">
        <v>11959.4806609633</v>
      </c>
      <c r="C76" s="24">
        <v>2.448</v>
      </c>
      <c r="D76" s="35">
        <v>23.565311431884801</v>
      </c>
    </row>
    <row r="77" spans="1:4" x14ac:dyDescent="0.15">
      <c r="A77" s="23" t="s">
        <v>134</v>
      </c>
      <c r="B77" s="34">
        <v>23561.545860687602</v>
      </c>
      <c r="C77" s="24">
        <v>1.522</v>
      </c>
      <c r="D77" s="35">
        <v>23.5897407531738</v>
      </c>
    </row>
    <row r="78" spans="1:4" x14ac:dyDescent="0.15">
      <c r="A78" s="23" t="s">
        <v>81</v>
      </c>
      <c r="B78" s="34">
        <v>10597.7733941272</v>
      </c>
      <c r="C78" s="24">
        <v>2.8069999999999999</v>
      </c>
      <c r="D78" s="35">
        <v>23.630069554901102</v>
      </c>
    </row>
    <row r="79" spans="1:4" x14ac:dyDescent="0.15">
      <c r="A79" s="23" t="s">
        <v>167</v>
      </c>
      <c r="B79" s="34">
        <v>9046.1725892852901</v>
      </c>
      <c r="C79" s="24">
        <v>2.4460000000000002</v>
      </c>
      <c r="D79" s="35">
        <v>23.6585369110107</v>
      </c>
    </row>
    <row r="80" spans="1:4" x14ac:dyDescent="0.15">
      <c r="A80" s="23" t="s">
        <v>101</v>
      </c>
      <c r="B80" s="34">
        <v>16667.042259316699</v>
      </c>
      <c r="C80" s="24">
        <v>1.94</v>
      </c>
      <c r="D80" s="35">
        <v>23.886306762695298</v>
      </c>
    </row>
    <row r="81" spans="1:4" x14ac:dyDescent="0.15">
      <c r="A81" s="23" t="s">
        <v>131</v>
      </c>
      <c r="B81" s="34">
        <v>24745.831495776099</v>
      </c>
      <c r="C81" s="24">
        <v>1.319</v>
      </c>
      <c r="D81" s="35">
        <v>23.930186610987001</v>
      </c>
    </row>
    <row r="82" spans="1:4" x14ac:dyDescent="0.15">
      <c r="A82" s="23" t="s">
        <v>172</v>
      </c>
      <c r="B82" s="34">
        <v>4924.43436648035</v>
      </c>
      <c r="C82" s="24">
        <v>4.2119999999999997</v>
      </c>
      <c r="D82" s="35">
        <v>23.949531555175799</v>
      </c>
    </row>
    <row r="83" spans="1:4" x14ac:dyDescent="0.15">
      <c r="A83" s="23" t="s">
        <v>156</v>
      </c>
      <c r="B83" s="34">
        <v>13887.4452492858</v>
      </c>
      <c r="C83" s="24">
        <v>1.4119999999999999</v>
      </c>
      <c r="D83" s="35">
        <v>24.056095123291001</v>
      </c>
    </row>
    <row r="84" spans="1:4" x14ac:dyDescent="0.15">
      <c r="A84" s="23" t="s">
        <v>105</v>
      </c>
      <c r="B84" s="34">
        <v>15942.1800129119</v>
      </c>
      <c r="C84" s="24">
        <v>1.524</v>
      </c>
      <c r="D84" s="35">
        <v>24.159791946411101</v>
      </c>
    </row>
    <row r="85" spans="1:4" x14ac:dyDescent="0.15">
      <c r="A85" s="23" t="s">
        <v>153</v>
      </c>
      <c r="B85" s="34">
        <v>3526.4779255424701</v>
      </c>
      <c r="C85" s="24">
        <v>1.9590000000000001</v>
      </c>
      <c r="D85" s="35">
        <v>24.544469833373999</v>
      </c>
    </row>
    <row r="86" spans="1:4" x14ac:dyDescent="0.15">
      <c r="A86" s="23" t="s">
        <v>83</v>
      </c>
      <c r="B86" s="34">
        <v>14720.1681048111</v>
      </c>
      <c r="C86" s="24">
        <v>4.0860000000000003</v>
      </c>
      <c r="D86" s="35">
        <v>24.841310501098601</v>
      </c>
    </row>
    <row r="87" spans="1:4" x14ac:dyDescent="0.15">
      <c r="A87" s="23" t="s">
        <v>85</v>
      </c>
      <c r="B87" s="34">
        <v>83580.731794171894</v>
      </c>
      <c r="C87" s="24">
        <v>2.6259999999999999</v>
      </c>
      <c r="D87" s="35">
        <v>25.065341949462901</v>
      </c>
    </row>
    <row r="88" spans="1:4" x14ac:dyDescent="0.15">
      <c r="A88" s="23" t="s">
        <v>166</v>
      </c>
      <c r="B88" s="34">
        <v>22791.022945246401</v>
      </c>
      <c r="C88" s="24">
        <v>1.9750000000000001</v>
      </c>
      <c r="D88" s="35">
        <v>25.117860794067401</v>
      </c>
    </row>
    <row r="89" spans="1:4" x14ac:dyDescent="0.15">
      <c r="A89" s="23" t="s">
        <v>159</v>
      </c>
      <c r="B89" s="34">
        <v>68170.028698716706</v>
      </c>
      <c r="C89" s="24">
        <v>2.012</v>
      </c>
      <c r="D89" s="35">
        <v>25.146102905273398</v>
      </c>
    </row>
    <row r="90" spans="1:4" x14ac:dyDescent="0.15">
      <c r="A90" s="23" t="s">
        <v>107</v>
      </c>
      <c r="B90" s="34">
        <v>28013.6806436962</v>
      </c>
      <c r="C90" s="24">
        <v>1.4650000000000001</v>
      </c>
      <c r="D90" s="35">
        <v>25.2196941375732</v>
      </c>
    </row>
    <row r="91" spans="1:4" x14ac:dyDescent="0.15">
      <c r="A91" s="23" t="s">
        <v>155</v>
      </c>
      <c r="B91" s="34">
        <v>9131.0474586332493</v>
      </c>
      <c r="C91" s="24">
        <v>2.3460000000000001</v>
      </c>
      <c r="D91" s="35">
        <v>25.2637119293213</v>
      </c>
    </row>
    <row r="92" spans="1:4" x14ac:dyDescent="0.15">
      <c r="A92" s="23" t="s">
        <v>130</v>
      </c>
      <c r="B92" s="34">
        <v>22511.45055791</v>
      </c>
      <c r="C92" s="24">
        <v>1.4019999999999999</v>
      </c>
      <c r="D92" s="35">
        <v>25.2997341156006</v>
      </c>
    </row>
    <row r="93" spans="1:4" x14ac:dyDescent="0.15">
      <c r="A93" s="23" t="s">
        <v>75</v>
      </c>
      <c r="B93" s="34">
        <v>51470.520509903501</v>
      </c>
      <c r="C93" s="24">
        <v>1.9870000000000001</v>
      </c>
      <c r="D93" s="35">
        <v>25.3</v>
      </c>
    </row>
    <row r="94" spans="1:4" x14ac:dyDescent="0.15">
      <c r="A94" s="23" t="s">
        <v>133</v>
      </c>
      <c r="B94" s="34">
        <v>17913.3413432784</v>
      </c>
      <c r="C94" s="24">
        <v>1.4019999999999999</v>
      </c>
      <c r="D94" s="35">
        <v>25.30126953125</v>
      </c>
    </row>
    <row r="95" spans="1:4" x14ac:dyDescent="0.15">
      <c r="A95" s="23" t="s">
        <v>174</v>
      </c>
      <c r="B95" s="34">
        <v>5161.8367905658397</v>
      </c>
      <c r="C95" s="24">
        <v>3.8149999999999999</v>
      </c>
      <c r="D95" s="35">
        <v>25.502416610717798</v>
      </c>
    </row>
    <row r="96" spans="1:4" x14ac:dyDescent="0.15">
      <c r="A96" s="23" t="s">
        <v>202</v>
      </c>
      <c r="B96" s="34">
        <v>128722.18993829101</v>
      </c>
      <c r="C96" s="24">
        <v>2.036</v>
      </c>
      <c r="D96" s="35">
        <v>25.785602569580099</v>
      </c>
    </row>
    <row r="97" spans="1:4" x14ac:dyDescent="0.15">
      <c r="A97" s="23" t="s">
        <v>91</v>
      </c>
      <c r="B97" s="34">
        <v>51153.172128531703</v>
      </c>
      <c r="C97" s="24">
        <v>2.702</v>
      </c>
      <c r="D97" s="35">
        <v>25.837976455688501</v>
      </c>
    </row>
    <row r="98" spans="1:4" x14ac:dyDescent="0.15">
      <c r="A98" s="23" t="s">
        <v>84</v>
      </c>
      <c r="B98" s="34">
        <v>11436.887262537901</v>
      </c>
      <c r="C98" s="24">
        <v>3.3140000000000001</v>
      </c>
      <c r="D98" s="35">
        <v>25.864782333373999</v>
      </c>
    </row>
    <row r="99" spans="1:4" x14ac:dyDescent="0.15">
      <c r="A99" s="23" t="s">
        <v>119</v>
      </c>
      <c r="B99" s="34">
        <v>30836.260455973301</v>
      </c>
      <c r="C99" s="24">
        <v>2.91</v>
      </c>
      <c r="D99" s="35">
        <v>25.873603820800799</v>
      </c>
    </row>
    <row r="100" spans="1:4" x14ac:dyDescent="0.15">
      <c r="A100" s="23" t="s">
        <v>79</v>
      </c>
      <c r="B100" s="34">
        <v>41778.3578805691</v>
      </c>
      <c r="C100" s="24">
        <v>2.0939999999999999</v>
      </c>
      <c r="D100" s="35">
        <v>25.904603958129901</v>
      </c>
    </row>
    <row r="101" spans="1:4" x14ac:dyDescent="0.15">
      <c r="A101" s="23" t="s">
        <v>135</v>
      </c>
      <c r="B101" s="34">
        <v>11893.2595893367</v>
      </c>
      <c r="C101" s="24">
        <v>1.3680000000000001</v>
      </c>
      <c r="D101" s="35">
        <v>25.937990188598601</v>
      </c>
    </row>
    <row r="102" spans="1:4" x14ac:dyDescent="0.15">
      <c r="A102" s="23" t="s">
        <v>127</v>
      </c>
      <c r="B102" s="34">
        <v>14173.752341793101</v>
      </c>
      <c r="C102" s="24">
        <v>1.6759999999999999</v>
      </c>
      <c r="D102" s="35">
        <v>25.937990188598601</v>
      </c>
    </row>
    <row r="103" spans="1:4" x14ac:dyDescent="0.15">
      <c r="A103" s="23" t="s">
        <v>40</v>
      </c>
      <c r="B103" s="34">
        <v>6231.7175909040197</v>
      </c>
      <c r="C103" s="24">
        <v>3.407</v>
      </c>
      <c r="D103" s="35">
        <v>25.959650039672798</v>
      </c>
    </row>
    <row r="104" spans="1:4" x14ac:dyDescent="0.15">
      <c r="A104" s="23" t="s">
        <v>124</v>
      </c>
      <c r="B104" s="34">
        <v>24439.914936624999</v>
      </c>
      <c r="C104" s="24">
        <v>1.504</v>
      </c>
      <c r="D104" s="35">
        <v>26.134048461914102</v>
      </c>
    </row>
    <row r="105" spans="1:4" x14ac:dyDescent="0.15">
      <c r="A105" s="23" t="s">
        <v>50</v>
      </c>
      <c r="B105" s="34">
        <v>8390.2538224083</v>
      </c>
      <c r="C105" s="24">
        <v>2.7149999999999999</v>
      </c>
      <c r="D105" s="35">
        <v>26.1776332855225</v>
      </c>
    </row>
    <row r="106" spans="1:4" x14ac:dyDescent="0.15">
      <c r="A106" s="23" t="s">
        <v>106</v>
      </c>
      <c r="B106" s="34">
        <v>19707.3840233673</v>
      </c>
      <c r="C106" s="24">
        <v>1.4890000000000001</v>
      </c>
      <c r="D106" s="35">
        <v>26.2307243347168</v>
      </c>
    </row>
    <row r="107" spans="1:4" x14ac:dyDescent="0.15">
      <c r="A107" s="23" t="s">
        <v>136</v>
      </c>
      <c r="B107" s="34">
        <v>25734.043220504798</v>
      </c>
      <c r="C107" s="24">
        <v>1.3819999999999999</v>
      </c>
      <c r="D107" s="35">
        <v>26.364618301391602</v>
      </c>
    </row>
    <row r="108" spans="1:4" x14ac:dyDescent="0.15">
      <c r="A108" s="23" t="s">
        <v>88</v>
      </c>
      <c r="B108" s="34">
        <v>7044.7088650762598</v>
      </c>
      <c r="C108" s="24">
        <v>2.706</v>
      </c>
      <c r="D108" s="35">
        <v>26.441299438476602</v>
      </c>
    </row>
    <row r="109" spans="1:4" x14ac:dyDescent="0.15">
      <c r="A109" s="23" t="s">
        <v>191</v>
      </c>
      <c r="B109" s="34">
        <v>73610.485756168506</v>
      </c>
      <c r="C109" s="24">
        <v>1.2749999999999999</v>
      </c>
      <c r="D109" s="35">
        <v>26.5067749023438</v>
      </c>
    </row>
    <row r="110" spans="1:4" x14ac:dyDescent="0.15">
      <c r="A110" s="23" t="s">
        <v>53</v>
      </c>
      <c r="B110" s="34">
        <v>40942.533560627497</v>
      </c>
      <c r="C110" s="24">
        <v>1.6639999999999999</v>
      </c>
      <c r="D110" s="35">
        <v>26.757055282592798</v>
      </c>
    </row>
    <row r="111" spans="1:4" x14ac:dyDescent="0.15">
      <c r="A111" s="23" t="s">
        <v>74</v>
      </c>
      <c r="B111" s="34">
        <v>29330.598978099199</v>
      </c>
      <c r="C111" s="24">
        <v>1.7989999999999999</v>
      </c>
      <c r="D111" s="35">
        <v>26.7806072235107</v>
      </c>
    </row>
    <row r="112" spans="1:4" x14ac:dyDescent="0.15">
      <c r="A112" s="23" t="s">
        <v>115</v>
      </c>
      <c r="B112" s="34">
        <v>24321.294934240301</v>
      </c>
      <c r="C112" s="24">
        <v>1.5209999999999999</v>
      </c>
      <c r="D112" s="35">
        <v>26.943853378295898</v>
      </c>
    </row>
    <row r="113" spans="1:4" x14ac:dyDescent="0.15">
      <c r="A113" s="23" t="s">
        <v>171</v>
      </c>
      <c r="B113" s="34">
        <v>30182.923998967301</v>
      </c>
      <c r="C113" s="24">
        <v>1.3029999999999999</v>
      </c>
      <c r="D113" s="35">
        <v>27.068962097168001</v>
      </c>
    </row>
    <row r="114" spans="1:4" x14ac:dyDescent="0.15">
      <c r="A114" s="23" t="s">
        <v>3</v>
      </c>
      <c r="B114" s="34">
        <v>14789.451593117499</v>
      </c>
      <c r="C114" s="24">
        <v>2.665</v>
      </c>
      <c r="D114" s="35">
        <v>27.111585617065401</v>
      </c>
    </row>
    <row r="115" spans="1:4" x14ac:dyDescent="0.15">
      <c r="A115" s="23" t="s">
        <v>48</v>
      </c>
      <c r="B115" s="34">
        <v>22970.435700033398</v>
      </c>
      <c r="C115" s="24">
        <v>1.893</v>
      </c>
      <c r="D115" s="35">
        <v>27.192771911621101</v>
      </c>
    </row>
    <row r="116" spans="1:4" x14ac:dyDescent="0.15">
      <c r="A116" s="23" t="s">
        <v>117</v>
      </c>
      <c r="B116" s="34">
        <v>39448.126897396898</v>
      </c>
      <c r="C116" s="24">
        <v>2.0960000000000001</v>
      </c>
      <c r="D116" s="35">
        <v>27.512382507324201</v>
      </c>
    </row>
    <row r="117" spans="1:4" x14ac:dyDescent="0.15">
      <c r="A117" s="23" t="s">
        <v>31</v>
      </c>
      <c r="B117" s="34">
        <v>9550.3362116483695</v>
      </c>
      <c r="C117" s="24">
        <v>3.1070000000000002</v>
      </c>
      <c r="D117" s="35">
        <v>27.525892257690401</v>
      </c>
    </row>
    <row r="118" spans="1:4" x14ac:dyDescent="0.15">
      <c r="A118" s="23" t="s">
        <v>110</v>
      </c>
      <c r="B118" s="34">
        <v>25306.721657551501</v>
      </c>
      <c r="C118" s="24">
        <v>1.609</v>
      </c>
      <c r="D118" s="35">
        <v>27.582965850830099</v>
      </c>
    </row>
    <row r="119" spans="1:4" x14ac:dyDescent="0.15">
      <c r="A119" s="23" t="s">
        <v>204</v>
      </c>
      <c r="B119" s="34">
        <v>26463.083478799101</v>
      </c>
      <c r="C119" s="24">
        <v>1.546</v>
      </c>
      <c r="D119" s="35">
        <v>27.623247146606399</v>
      </c>
    </row>
    <row r="120" spans="1:4" x14ac:dyDescent="0.15">
      <c r="A120" s="23" t="s">
        <v>64</v>
      </c>
      <c r="B120" s="34">
        <v>6326.8021712566097</v>
      </c>
      <c r="C120" s="24">
        <v>2.5910000000000002</v>
      </c>
      <c r="D120" s="35">
        <v>27.795892715454102</v>
      </c>
    </row>
    <row r="121" spans="1:4" x14ac:dyDescent="0.15">
      <c r="A121" s="23" t="s">
        <v>203</v>
      </c>
      <c r="B121" s="34">
        <v>40214.347361450004</v>
      </c>
      <c r="C121" s="24">
        <v>1.06</v>
      </c>
      <c r="D121" s="35">
        <v>27.8</v>
      </c>
    </row>
    <row r="122" spans="1:4" x14ac:dyDescent="0.15">
      <c r="A122" s="23" t="s">
        <v>125</v>
      </c>
      <c r="B122" s="34">
        <v>86672.412188156493</v>
      </c>
      <c r="C122" s="24">
        <v>1.661</v>
      </c>
      <c r="D122" s="35">
        <v>27.835939407348601</v>
      </c>
    </row>
    <row r="123" spans="1:4" x14ac:dyDescent="0.15">
      <c r="A123" s="23" t="s">
        <v>116</v>
      </c>
      <c r="B123" s="34">
        <v>22526.633124060099</v>
      </c>
      <c r="C123" s="24">
        <v>1.3959999999999999</v>
      </c>
      <c r="D123" s="35">
        <v>27.850763320922798</v>
      </c>
    </row>
    <row r="124" spans="1:4" x14ac:dyDescent="0.15">
      <c r="A124" s="23" t="s">
        <v>39</v>
      </c>
      <c r="B124" s="34">
        <v>12042.9420579041</v>
      </c>
      <c r="C124" s="24">
        <v>2.4119999999999999</v>
      </c>
      <c r="D124" s="35">
        <v>27.903800964355501</v>
      </c>
    </row>
    <row r="125" spans="1:4" x14ac:dyDescent="0.15">
      <c r="A125" s="23" t="s">
        <v>123</v>
      </c>
      <c r="B125" s="34">
        <v>22292.9599180767</v>
      </c>
      <c r="C125" s="24">
        <v>1.591</v>
      </c>
      <c r="D125" s="35">
        <v>28.1573181152344</v>
      </c>
    </row>
    <row r="126" spans="1:4" x14ac:dyDescent="0.15">
      <c r="A126" s="23" t="s">
        <v>163</v>
      </c>
      <c r="B126" s="34">
        <v>35450.413400507503</v>
      </c>
      <c r="C126" s="24">
        <v>1.405</v>
      </c>
      <c r="D126" s="35">
        <v>28.572189331054702</v>
      </c>
    </row>
    <row r="127" spans="1:4" x14ac:dyDescent="0.15">
      <c r="A127" s="23" t="s">
        <v>214</v>
      </c>
      <c r="B127" s="34">
        <v>51452.0696568895</v>
      </c>
      <c r="C127" s="24">
        <v>1.115</v>
      </c>
      <c r="D127" s="35">
        <v>28.617803573608398</v>
      </c>
    </row>
    <row r="128" spans="1:4" x14ac:dyDescent="0.15">
      <c r="A128" s="23" t="s">
        <v>158</v>
      </c>
      <c r="B128" s="34">
        <v>42821.949380204896</v>
      </c>
      <c r="C128" s="24">
        <v>1.887</v>
      </c>
      <c r="D128" s="35">
        <v>28.9312553405762</v>
      </c>
    </row>
    <row r="129" spans="1:4" x14ac:dyDescent="0.15">
      <c r="A129" s="23" t="s">
        <v>100</v>
      </c>
      <c r="B129" s="34">
        <v>43088.000308989198</v>
      </c>
      <c r="C129" s="24">
        <v>1.4570000000000001</v>
      </c>
      <c r="D129" s="35">
        <v>28.937568664550799</v>
      </c>
    </row>
    <row r="130" spans="1:4" x14ac:dyDescent="0.15">
      <c r="A130" s="23" t="s">
        <v>140</v>
      </c>
      <c r="B130" s="34">
        <v>51981.270669050296</v>
      </c>
      <c r="C130" s="24">
        <v>1.522</v>
      </c>
      <c r="D130" s="35">
        <v>29.115190505981399</v>
      </c>
    </row>
    <row r="131" spans="1:4" x14ac:dyDescent="0.15">
      <c r="A131" s="23" t="s">
        <v>120</v>
      </c>
      <c r="B131" s="34">
        <v>32280.350332532798</v>
      </c>
      <c r="C131" s="24">
        <v>1.4710000000000001</v>
      </c>
      <c r="D131" s="35">
        <v>29.167579650878899</v>
      </c>
    </row>
    <row r="132" spans="1:4" x14ac:dyDescent="0.15">
      <c r="A132" s="23" t="s">
        <v>87</v>
      </c>
      <c r="B132" s="34">
        <v>20982.472839557198</v>
      </c>
      <c r="C132" s="24">
        <v>2.41</v>
      </c>
      <c r="D132" s="35">
        <v>29.1911010742188</v>
      </c>
    </row>
    <row r="133" spans="1:4" x14ac:dyDescent="0.15">
      <c r="A133" s="23" t="s">
        <v>95</v>
      </c>
      <c r="B133" s="34">
        <v>10758.563890409399</v>
      </c>
      <c r="C133" s="24">
        <v>2.0230000000000001</v>
      </c>
      <c r="D133" s="35">
        <v>29.2</v>
      </c>
    </row>
    <row r="134" spans="1:4" x14ac:dyDescent="0.15">
      <c r="A134" s="23" t="s">
        <v>138</v>
      </c>
      <c r="B134" s="34">
        <v>30913.239576886601</v>
      </c>
      <c r="C134" s="24">
        <v>1.49</v>
      </c>
      <c r="D134" s="35">
        <v>29.305784225463899</v>
      </c>
    </row>
    <row r="135" spans="1:4" x14ac:dyDescent="0.15">
      <c r="A135" s="23" t="s">
        <v>0</v>
      </c>
      <c r="B135" s="34">
        <v>12956.598566632299</v>
      </c>
      <c r="C135" s="24">
        <v>2.82</v>
      </c>
      <c r="D135" s="35">
        <v>29.6</v>
      </c>
    </row>
    <row r="136" spans="1:4" x14ac:dyDescent="0.15">
      <c r="A136" s="23" t="s">
        <v>146</v>
      </c>
      <c r="B136" s="34">
        <v>35055.541610240798</v>
      </c>
      <c r="C136" s="24">
        <v>1.8959999999999999</v>
      </c>
      <c r="D136" s="35">
        <v>29.751621246337901</v>
      </c>
    </row>
    <row r="137" spans="1:4" x14ac:dyDescent="0.15">
      <c r="A137" s="23" t="s">
        <v>168</v>
      </c>
      <c r="B137" s="34">
        <v>32628.232588053801</v>
      </c>
      <c r="C137" s="24">
        <v>2.0739999999999998</v>
      </c>
      <c r="D137" s="35">
        <v>30.0053806304932</v>
      </c>
    </row>
    <row r="138" spans="1:4" x14ac:dyDescent="0.15">
      <c r="A138" s="23" t="s">
        <v>114</v>
      </c>
      <c r="B138" s="34">
        <v>41326.9343503446</v>
      </c>
      <c r="C138" s="24">
        <v>1.4079999999999999</v>
      </c>
      <c r="D138" s="35">
        <v>30.128850936889599</v>
      </c>
    </row>
    <row r="139" spans="1:4" x14ac:dyDescent="0.15">
      <c r="A139" s="23" t="s">
        <v>137</v>
      </c>
      <c r="B139" s="34">
        <v>27022.5120947213</v>
      </c>
      <c r="C139" s="24">
        <v>1.5</v>
      </c>
      <c r="D139" s="35">
        <v>30.295137405395501</v>
      </c>
    </row>
    <row r="140" spans="1:4" x14ac:dyDescent="0.15">
      <c r="A140" s="23" t="s">
        <v>103</v>
      </c>
      <c r="B140" s="34">
        <v>39308.962921605998</v>
      </c>
      <c r="C140" s="24">
        <v>1.851</v>
      </c>
      <c r="D140" s="35">
        <v>30.341976165771499</v>
      </c>
    </row>
    <row r="141" spans="1:4" x14ac:dyDescent="0.15">
      <c r="A141" s="23" t="s">
        <v>128</v>
      </c>
      <c r="B141" s="34">
        <v>42007.529496669798</v>
      </c>
      <c r="C141" s="24">
        <v>1.7689999999999999</v>
      </c>
      <c r="D141" s="35">
        <v>30.514539718627901</v>
      </c>
    </row>
    <row r="142" spans="1:4" x14ac:dyDescent="0.15">
      <c r="A142" s="23" t="s">
        <v>111</v>
      </c>
      <c r="B142" s="34">
        <v>37341.209906835298</v>
      </c>
      <c r="C142" s="24">
        <v>1.853</v>
      </c>
      <c r="D142" s="35">
        <v>30.537189483642599</v>
      </c>
    </row>
    <row r="143" spans="1:4" x14ac:dyDescent="0.15">
      <c r="A143" s="23" t="s">
        <v>118</v>
      </c>
      <c r="B143" s="34">
        <v>41062.602523975802</v>
      </c>
      <c r="C143" s="24">
        <v>1.9990000000000001</v>
      </c>
      <c r="D143" s="35">
        <v>30.712680816650401</v>
      </c>
    </row>
    <row r="144" spans="1:4" x14ac:dyDescent="0.15">
      <c r="A144" s="23" t="s">
        <v>109</v>
      </c>
      <c r="B144" s="34">
        <v>41630.113816973702</v>
      </c>
      <c r="C144" s="24">
        <v>1.877</v>
      </c>
      <c r="D144" s="35">
        <v>30.847358703613299</v>
      </c>
    </row>
    <row r="145" spans="1:4" x14ac:dyDescent="0.15">
      <c r="A145" s="23" t="s">
        <v>112</v>
      </c>
      <c r="B145" s="34">
        <v>36014.414660189403</v>
      </c>
      <c r="C145" s="24">
        <v>1.9810000000000001</v>
      </c>
      <c r="D145" s="35">
        <v>30.9642658233643</v>
      </c>
    </row>
    <row r="146" spans="1:4" x14ac:dyDescent="0.15">
      <c r="A146" s="23" t="s">
        <v>129</v>
      </c>
      <c r="B146" s="34">
        <v>62555.823568026201</v>
      </c>
      <c r="C146" s="24">
        <v>1.9330000000000001</v>
      </c>
      <c r="D146" s="35">
        <v>31.622533798217798</v>
      </c>
    </row>
    <row r="147" spans="1:4" x14ac:dyDescent="0.15">
      <c r="A147" s="23" t="s">
        <v>49</v>
      </c>
      <c r="B147" s="34">
        <v>15191.958290303401</v>
      </c>
      <c r="C147" s="24">
        <v>1.845</v>
      </c>
      <c r="D147" s="35">
        <v>31.768039703369102</v>
      </c>
    </row>
    <row r="148" spans="1:4" x14ac:dyDescent="0.15">
      <c r="A148" s="23" t="s">
        <v>139</v>
      </c>
      <c r="B148" s="34">
        <v>42120.245415440499</v>
      </c>
      <c r="C148" s="24">
        <v>1.927</v>
      </c>
      <c r="D148" s="35">
        <v>32.404983520507798</v>
      </c>
    </row>
    <row r="149" spans="1:4" x14ac:dyDescent="0.15">
      <c r="A149" s="23" t="s">
        <v>67</v>
      </c>
      <c r="B149" s="34">
        <v>8398.4029819996704</v>
      </c>
      <c r="C149" s="24">
        <v>2.2839999999999998</v>
      </c>
      <c r="D149" s="35">
        <v>33.202919006347699</v>
      </c>
    </row>
    <row r="151" spans="1:4" x14ac:dyDescent="0.15">
      <c r="A151" s="29" t="s">
        <v>205</v>
      </c>
      <c r="B151" s="36">
        <f>AVERAGE(B2:B149)</f>
        <v>18740.683145336443</v>
      </c>
      <c r="C151" s="30">
        <f>AVERAGE(C2:C149)</f>
        <v>2.7380608108108113</v>
      </c>
      <c r="D151" s="30">
        <f>AVERAGE(D2:D149)</f>
        <v>24.335447640332575</v>
      </c>
    </row>
    <row r="152" spans="1:4" x14ac:dyDescent="0.15">
      <c r="A152" s="29" t="s">
        <v>206</v>
      </c>
      <c r="B152" s="36">
        <f>MIN(B2:B149)</f>
        <v>589.136718320353</v>
      </c>
      <c r="C152" s="30">
        <f>MIN(C2:C149)</f>
        <v>1.06</v>
      </c>
      <c r="D152" s="30">
        <f>MIN(D2:D149)</f>
        <v>17.6001987457275</v>
      </c>
    </row>
    <row r="153" spans="1:4" x14ac:dyDescent="0.15">
      <c r="A153" s="29" t="s">
        <v>207</v>
      </c>
      <c r="B153" s="36">
        <f>QUARTILE(B2:B149,1)</f>
        <v>4420.3391608179681</v>
      </c>
      <c r="C153" s="30">
        <f>QUARTILE(C2:C149,1)</f>
        <v>1.7687499999999998</v>
      </c>
      <c r="D153" s="30">
        <f>QUARTILE(D2:D149,1)</f>
        <v>21.641167106628426</v>
      </c>
    </row>
    <row r="154" spans="1:4" x14ac:dyDescent="0.15">
      <c r="A154" s="29" t="s">
        <v>208</v>
      </c>
      <c r="B154" s="36">
        <f>QUARTILE(B2:B149,2)</f>
        <v>12001.211359433699</v>
      </c>
      <c r="C154" s="30">
        <f>QUARTILE(C2:C149,2)</f>
        <v>2.2999999999999998</v>
      </c>
      <c r="D154" s="30">
        <f>QUARTILE(D2:D149,2)</f>
        <v>23.47766780853275</v>
      </c>
    </row>
    <row r="155" spans="1:4" x14ac:dyDescent="0.15">
      <c r="A155" s="29" t="s">
        <v>209</v>
      </c>
      <c r="B155" s="36">
        <f>QUARTILE(B2:B149,3)</f>
        <v>25916.303285078375</v>
      </c>
      <c r="C155" s="30">
        <f>QUARTILE(C2:C149,3)</f>
        <v>3.2639999999999998</v>
      </c>
      <c r="D155" s="30">
        <f>QUARTILE(D2:D149,3)</f>
        <v>26.975130558013923</v>
      </c>
    </row>
    <row r="156" spans="1:4" x14ac:dyDescent="0.15">
      <c r="A156" s="29" t="s">
        <v>210</v>
      </c>
      <c r="B156" s="36">
        <f>MAX(B2:B149)</f>
        <v>128722.18993829101</v>
      </c>
      <c r="C156" s="30">
        <f>MAX(C2:C149)</f>
        <v>7.5739999999999998</v>
      </c>
      <c r="D156" s="30">
        <f>MAX(D2:D149)</f>
        <v>33.202919006347699</v>
      </c>
    </row>
    <row r="157" spans="1:4" x14ac:dyDescent="0.15">
      <c r="A157" s="29" t="s">
        <v>211</v>
      </c>
      <c r="B157" s="36">
        <f>STDEV(B2:B149)</f>
        <v>20041.719613553279</v>
      </c>
      <c r="C157" s="30">
        <f>STDEV(C2:C149)</f>
        <v>1.380240426785373</v>
      </c>
      <c r="D157" s="30">
        <f>STDEV(D2:D149)</f>
        <v>3.5822826947738826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5"/>
  <sheetViews>
    <sheetView workbookViewId="0">
      <selection activeCell="O21" sqref="O21"/>
    </sheetView>
  </sheetViews>
  <sheetFormatPr baseColWidth="10" defaultColWidth="8.83203125" defaultRowHeight="13" x14ac:dyDescent="0.15"/>
  <cols>
    <col min="1" max="1" width="17.33203125" style="27" customWidth="1"/>
    <col min="2" max="2" width="14.83203125" style="34" customWidth="1"/>
    <col min="3" max="3" width="14.1640625" style="39" customWidth="1"/>
    <col min="4" max="4" width="17.6640625" style="40" customWidth="1"/>
    <col min="5" max="14" width="8.83203125" style="26"/>
    <col min="15" max="15" width="36.33203125" style="26" customWidth="1"/>
    <col min="16" max="256" width="8.83203125" style="26"/>
    <col min="257" max="257" width="17.33203125" style="26" customWidth="1"/>
    <col min="258" max="258" width="14.83203125" style="26" customWidth="1"/>
    <col min="259" max="259" width="14.1640625" style="26" customWidth="1"/>
    <col min="260" max="260" width="17.6640625" style="26" customWidth="1"/>
    <col min="261" max="512" width="8.83203125" style="26"/>
    <col min="513" max="513" width="17.33203125" style="26" customWidth="1"/>
    <col min="514" max="514" width="14.83203125" style="26" customWidth="1"/>
    <col min="515" max="515" width="14.1640625" style="26" customWidth="1"/>
    <col min="516" max="516" width="17.6640625" style="26" customWidth="1"/>
    <col min="517" max="768" width="8.83203125" style="26"/>
    <col min="769" max="769" width="17.33203125" style="26" customWidth="1"/>
    <col min="770" max="770" width="14.83203125" style="26" customWidth="1"/>
    <col min="771" max="771" width="14.1640625" style="26" customWidth="1"/>
    <col min="772" max="772" width="17.6640625" style="26" customWidth="1"/>
    <col min="773" max="1024" width="8.83203125" style="26"/>
    <col min="1025" max="1025" width="17.33203125" style="26" customWidth="1"/>
    <col min="1026" max="1026" width="14.83203125" style="26" customWidth="1"/>
    <col min="1027" max="1027" width="14.1640625" style="26" customWidth="1"/>
    <col min="1028" max="1028" width="17.6640625" style="26" customWidth="1"/>
    <col min="1029" max="1280" width="8.83203125" style="26"/>
    <col min="1281" max="1281" width="17.33203125" style="26" customWidth="1"/>
    <col min="1282" max="1282" width="14.83203125" style="26" customWidth="1"/>
    <col min="1283" max="1283" width="14.1640625" style="26" customWidth="1"/>
    <col min="1284" max="1284" width="17.6640625" style="26" customWidth="1"/>
    <col min="1285" max="1536" width="8.83203125" style="26"/>
    <col min="1537" max="1537" width="17.33203125" style="26" customWidth="1"/>
    <col min="1538" max="1538" width="14.83203125" style="26" customWidth="1"/>
    <col min="1539" max="1539" width="14.1640625" style="26" customWidth="1"/>
    <col min="1540" max="1540" width="17.6640625" style="26" customWidth="1"/>
    <col min="1541" max="1792" width="8.83203125" style="26"/>
    <col min="1793" max="1793" width="17.33203125" style="26" customWidth="1"/>
    <col min="1794" max="1794" width="14.83203125" style="26" customWidth="1"/>
    <col min="1795" max="1795" width="14.1640625" style="26" customWidth="1"/>
    <col min="1796" max="1796" width="17.6640625" style="26" customWidth="1"/>
    <col min="1797" max="2048" width="8.83203125" style="26"/>
    <col min="2049" max="2049" width="17.33203125" style="26" customWidth="1"/>
    <col min="2050" max="2050" width="14.83203125" style="26" customWidth="1"/>
    <col min="2051" max="2051" width="14.1640625" style="26" customWidth="1"/>
    <col min="2052" max="2052" width="17.6640625" style="26" customWidth="1"/>
    <col min="2053" max="2304" width="8.83203125" style="26"/>
    <col min="2305" max="2305" width="17.33203125" style="26" customWidth="1"/>
    <col min="2306" max="2306" width="14.83203125" style="26" customWidth="1"/>
    <col min="2307" max="2307" width="14.1640625" style="26" customWidth="1"/>
    <col min="2308" max="2308" width="17.6640625" style="26" customWidth="1"/>
    <col min="2309" max="2560" width="8.83203125" style="26"/>
    <col min="2561" max="2561" width="17.33203125" style="26" customWidth="1"/>
    <col min="2562" max="2562" width="14.83203125" style="26" customWidth="1"/>
    <col min="2563" max="2563" width="14.1640625" style="26" customWidth="1"/>
    <col min="2564" max="2564" width="17.6640625" style="26" customWidth="1"/>
    <col min="2565" max="2816" width="8.83203125" style="26"/>
    <col min="2817" max="2817" width="17.33203125" style="26" customWidth="1"/>
    <col min="2818" max="2818" width="14.83203125" style="26" customWidth="1"/>
    <col min="2819" max="2819" width="14.1640625" style="26" customWidth="1"/>
    <col min="2820" max="2820" width="17.6640625" style="26" customWidth="1"/>
    <col min="2821" max="3072" width="8.83203125" style="26"/>
    <col min="3073" max="3073" width="17.33203125" style="26" customWidth="1"/>
    <col min="3074" max="3074" width="14.83203125" style="26" customWidth="1"/>
    <col min="3075" max="3075" width="14.1640625" style="26" customWidth="1"/>
    <col min="3076" max="3076" width="17.6640625" style="26" customWidth="1"/>
    <col min="3077" max="3328" width="8.83203125" style="26"/>
    <col min="3329" max="3329" width="17.33203125" style="26" customWidth="1"/>
    <col min="3330" max="3330" width="14.83203125" style="26" customWidth="1"/>
    <col min="3331" max="3331" width="14.1640625" style="26" customWidth="1"/>
    <col min="3332" max="3332" width="17.6640625" style="26" customWidth="1"/>
    <col min="3333" max="3584" width="8.83203125" style="26"/>
    <col min="3585" max="3585" width="17.33203125" style="26" customWidth="1"/>
    <col min="3586" max="3586" width="14.83203125" style="26" customWidth="1"/>
    <col min="3587" max="3587" width="14.1640625" style="26" customWidth="1"/>
    <col min="3588" max="3588" width="17.6640625" style="26" customWidth="1"/>
    <col min="3589" max="3840" width="8.83203125" style="26"/>
    <col min="3841" max="3841" width="17.33203125" style="26" customWidth="1"/>
    <col min="3842" max="3842" width="14.83203125" style="26" customWidth="1"/>
    <col min="3843" max="3843" width="14.1640625" style="26" customWidth="1"/>
    <col min="3844" max="3844" width="17.6640625" style="26" customWidth="1"/>
    <col min="3845" max="4096" width="8.83203125" style="26"/>
    <col min="4097" max="4097" width="17.33203125" style="26" customWidth="1"/>
    <col min="4098" max="4098" width="14.83203125" style="26" customWidth="1"/>
    <col min="4099" max="4099" width="14.1640625" style="26" customWidth="1"/>
    <col min="4100" max="4100" width="17.6640625" style="26" customWidth="1"/>
    <col min="4101" max="4352" width="8.83203125" style="26"/>
    <col min="4353" max="4353" width="17.33203125" style="26" customWidth="1"/>
    <col min="4354" max="4354" width="14.83203125" style="26" customWidth="1"/>
    <col min="4355" max="4355" width="14.1640625" style="26" customWidth="1"/>
    <col min="4356" max="4356" width="17.6640625" style="26" customWidth="1"/>
    <col min="4357" max="4608" width="8.83203125" style="26"/>
    <col min="4609" max="4609" width="17.33203125" style="26" customWidth="1"/>
    <col min="4610" max="4610" width="14.83203125" style="26" customWidth="1"/>
    <col min="4611" max="4611" width="14.1640625" style="26" customWidth="1"/>
    <col min="4612" max="4612" width="17.6640625" style="26" customWidth="1"/>
    <col min="4613" max="4864" width="8.83203125" style="26"/>
    <col min="4865" max="4865" width="17.33203125" style="26" customWidth="1"/>
    <col min="4866" max="4866" width="14.83203125" style="26" customWidth="1"/>
    <col min="4867" max="4867" width="14.1640625" style="26" customWidth="1"/>
    <col min="4868" max="4868" width="17.6640625" style="26" customWidth="1"/>
    <col min="4869" max="5120" width="8.83203125" style="26"/>
    <col min="5121" max="5121" width="17.33203125" style="26" customWidth="1"/>
    <col min="5122" max="5122" width="14.83203125" style="26" customWidth="1"/>
    <col min="5123" max="5123" width="14.1640625" style="26" customWidth="1"/>
    <col min="5124" max="5124" width="17.6640625" style="26" customWidth="1"/>
    <col min="5125" max="5376" width="8.83203125" style="26"/>
    <col min="5377" max="5377" width="17.33203125" style="26" customWidth="1"/>
    <col min="5378" max="5378" width="14.83203125" style="26" customWidth="1"/>
    <col min="5379" max="5379" width="14.1640625" style="26" customWidth="1"/>
    <col min="5380" max="5380" width="17.6640625" style="26" customWidth="1"/>
    <col min="5381" max="5632" width="8.83203125" style="26"/>
    <col min="5633" max="5633" width="17.33203125" style="26" customWidth="1"/>
    <col min="5634" max="5634" width="14.83203125" style="26" customWidth="1"/>
    <col min="5635" max="5635" width="14.1640625" style="26" customWidth="1"/>
    <col min="5636" max="5636" width="17.6640625" style="26" customWidth="1"/>
    <col min="5637" max="5888" width="8.83203125" style="26"/>
    <col min="5889" max="5889" width="17.33203125" style="26" customWidth="1"/>
    <col min="5890" max="5890" width="14.83203125" style="26" customWidth="1"/>
    <col min="5891" max="5891" width="14.1640625" style="26" customWidth="1"/>
    <col min="5892" max="5892" width="17.6640625" style="26" customWidth="1"/>
    <col min="5893" max="6144" width="8.83203125" style="26"/>
    <col min="6145" max="6145" width="17.33203125" style="26" customWidth="1"/>
    <col min="6146" max="6146" width="14.83203125" style="26" customWidth="1"/>
    <col min="6147" max="6147" width="14.1640625" style="26" customWidth="1"/>
    <col min="6148" max="6148" width="17.6640625" style="26" customWidth="1"/>
    <col min="6149" max="6400" width="8.83203125" style="26"/>
    <col min="6401" max="6401" width="17.33203125" style="26" customWidth="1"/>
    <col min="6402" max="6402" width="14.83203125" style="26" customWidth="1"/>
    <col min="6403" max="6403" width="14.1640625" style="26" customWidth="1"/>
    <col min="6404" max="6404" width="17.6640625" style="26" customWidth="1"/>
    <col min="6405" max="6656" width="8.83203125" style="26"/>
    <col min="6657" max="6657" width="17.33203125" style="26" customWidth="1"/>
    <col min="6658" max="6658" width="14.83203125" style="26" customWidth="1"/>
    <col min="6659" max="6659" width="14.1640625" style="26" customWidth="1"/>
    <col min="6660" max="6660" width="17.6640625" style="26" customWidth="1"/>
    <col min="6661" max="6912" width="8.83203125" style="26"/>
    <col min="6913" max="6913" width="17.33203125" style="26" customWidth="1"/>
    <col min="6914" max="6914" width="14.83203125" style="26" customWidth="1"/>
    <col min="6915" max="6915" width="14.1640625" style="26" customWidth="1"/>
    <col min="6916" max="6916" width="17.6640625" style="26" customWidth="1"/>
    <col min="6917" max="7168" width="8.83203125" style="26"/>
    <col min="7169" max="7169" width="17.33203125" style="26" customWidth="1"/>
    <col min="7170" max="7170" width="14.83203125" style="26" customWidth="1"/>
    <col min="7171" max="7171" width="14.1640625" style="26" customWidth="1"/>
    <col min="7172" max="7172" width="17.6640625" style="26" customWidth="1"/>
    <col min="7173" max="7424" width="8.83203125" style="26"/>
    <col min="7425" max="7425" width="17.33203125" style="26" customWidth="1"/>
    <col min="7426" max="7426" width="14.83203125" style="26" customWidth="1"/>
    <col min="7427" max="7427" width="14.1640625" style="26" customWidth="1"/>
    <col min="7428" max="7428" width="17.6640625" style="26" customWidth="1"/>
    <col min="7429" max="7680" width="8.83203125" style="26"/>
    <col min="7681" max="7681" width="17.33203125" style="26" customWidth="1"/>
    <col min="7682" max="7682" width="14.83203125" style="26" customWidth="1"/>
    <col min="7683" max="7683" width="14.1640625" style="26" customWidth="1"/>
    <col min="7684" max="7684" width="17.6640625" style="26" customWidth="1"/>
    <col min="7685" max="7936" width="8.83203125" style="26"/>
    <col min="7937" max="7937" width="17.33203125" style="26" customWidth="1"/>
    <col min="7938" max="7938" width="14.83203125" style="26" customWidth="1"/>
    <col min="7939" max="7939" width="14.1640625" style="26" customWidth="1"/>
    <col min="7940" max="7940" width="17.6640625" style="26" customWidth="1"/>
    <col min="7941" max="8192" width="8.83203125" style="26"/>
    <col min="8193" max="8193" width="17.33203125" style="26" customWidth="1"/>
    <col min="8194" max="8194" width="14.83203125" style="26" customWidth="1"/>
    <col min="8195" max="8195" width="14.1640625" style="26" customWidth="1"/>
    <col min="8196" max="8196" width="17.6640625" style="26" customWidth="1"/>
    <col min="8197" max="8448" width="8.83203125" style="26"/>
    <col min="8449" max="8449" width="17.33203125" style="26" customWidth="1"/>
    <col min="8450" max="8450" width="14.83203125" style="26" customWidth="1"/>
    <col min="8451" max="8451" width="14.1640625" style="26" customWidth="1"/>
    <col min="8452" max="8452" width="17.6640625" style="26" customWidth="1"/>
    <col min="8453" max="8704" width="8.83203125" style="26"/>
    <col min="8705" max="8705" width="17.33203125" style="26" customWidth="1"/>
    <col min="8706" max="8706" width="14.83203125" style="26" customWidth="1"/>
    <col min="8707" max="8707" width="14.1640625" style="26" customWidth="1"/>
    <col min="8708" max="8708" width="17.6640625" style="26" customWidth="1"/>
    <col min="8709" max="8960" width="8.83203125" style="26"/>
    <col min="8961" max="8961" width="17.33203125" style="26" customWidth="1"/>
    <col min="8962" max="8962" width="14.83203125" style="26" customWidth="1"/>
    <col min="8963" max="8963" width="14.1640625" style="26" customWidth="1"/>
    <col min="8964" max="8964" width="17.6640625" style="26" customWidth="1"/>
    <col min="8965" max="9216" width="8.83203125" style="26"/>
    <col min="9217" max="9217" width="17.33203125" style="26" customWidth="1"/>
    <col min="9218" max="9218" width="14.83203125" style="26" customWidth="1"/>
    <col min="9219" max="9219" width="14.1640625" style="26" customWidth="1"/>
    <col min="9220" max="9220" width="17.6640625" style="26" customWidth="1"/>
    <col min="9221" max="9472" width="8.83203125" style="26"/>
    <col min="9473" max="9473" width="17.33203125" style="26" customWidth="1"/>
    <col min="9474" max="9474" width="14.83203125" style="26" customWidth="1"/>
    <col min="9475" max="9475" width="14.1640625" style="26" customWidth="1"/>
    <col min="9476" max="9476" width="17.6640625" style="26" customWidth="1"/>
    <col min="9477" max="9728" width="8.83203125" style="26"/>
    <col min="9729" max="9729" width="17.33203125" style="26" customWidth="1"/>
    <col min="9730" max="9730" width="14.83203125" style="26" customWidth="1"/>
    <col min="9731" max="9731" width="14.1640625" style="26" customWidth="1"/>
    <col min="9732" max="9732" width="17.6640625" style="26" customWidth="1"/>
    <col min="9733" max="9984" width="8.83203125" style="26"/>
    <col min="9985" max="9985" width="17.33203125" style="26" customWidth="1"/>
    <col min="9986" max="9986" width="14.83203125" style="26" customWidth="1"/>
    <col min="9987" max="9987" width="14.1640625" style="26" customWidth="1"/>
    <col min="9988" max="9988" width="17.6640625" style="26" customWidth="1"/>
    <col min="9989" max="10240" width="8.83203125" style="26"/>
    <col min="10241" max="10241" width="17.33203125" style="26" customWidth="1"/>
    <col min="10242" max="10242" width="14.83203125" style="26" customWidth="1"/>
    <col min="10243" max="10243" width="14.1640625" style="26" customWidth="1"/>
    <col min="10244" max="10244" width="17.6640625" style="26" customWidth="1"/>
    <col min="10245" max="10496" width="8.83203125" style="26"/>
    <col min="10497" max="10497" width="17.33203125" style="26" customWidth="1"/>
    <col min="10498" max="10498" width="14.83203125" style="26" customWidth="1"/>
    <col min="10499" max="10499" width="14.1640625" style="26" customWidth="1"/>
    <col min="10500" max="10500" width="17.6640625" style="26" customWidth="1"/>
    <col min="10501" max="10752" width="8.83203125" style="26"/>
    <col min="10753" max="10753" width="17.33203125" style="26" customWidth="1"/>
    <col min="10754" max="10754" width="14.83203125" style="26" customWidth="1"/>
    <col min="10755" max="10755" width="14.1640625" style="26" customWidth="1"/>
    <col min="10756" max="10756" width="17.6640625" style="26" customWidth="1"/>
    <col min="10757" max="11008" width="8.83203125" style="26"/>
    <col min="11009" max="11009" width="17.33203125" style="26" customWidth="1"/>
    <col min="11010" max="11010" width="14.83203125" style="26" customWidth="1"/>
    <col min="11011" max="11011" width="14.1640625" style="26" customWidth="1"/>
    <col min="11012" max="11012" width="17.6640625" style="26" customWidth="1"/>
    <col min="11013" max="11264" width="8.83203125" style="26"/>
    <col min="11265" max="11265" width="17.33203125" style="26" customWidth="1"/>
    <col min="11266" max="11266" width="14.83203125" style="26" customWidth="1"/>
    <col min="11267" max="11267" width="14.1640625" style="26" customWidth="1"/>
    <col min="11268" max="11268" width="17.6640625" style="26" customWidth="1"/>
    <col min="11269" max="11520" width="8.83203125" style="26"/>
    <col min="11521" max="11521" width="17.33203125" style="26" customWidth="1"/>
    <col min="11522" max="11522" width="14.83203125" style="26" customWidth="1"/>
    <col min="11523" max="11523" width="14.1640625" style="26" customWidth="1"/>
    <col min="11524" max="11524" width="17.6640625" style="26" customWidth="1"/>
    <col min="11525" max="11776" width="8.83203125" style="26"/>
    <col min="11777" max="11777" width="17.33203125" style="26" customWidth="1"/>
    <col min="11778" max="11778" width="14.83203125" style="26" customWidth="1"/>
    <col min="11779" max="11779" width="14.1640625" style="26" customWidth="1"/>
    <col min="11780" max="11780" width="17.6640625" style="26" customWidth="1"/>
    <col min="11781" max="12032" width="8.83203125" style="26"/>
    <col min="12033" max="12033" width="17.33203125" style="26" customWidth="1"/>
    <col min="12034" max="12034" width="14.83203125" style="26" customWidth="1"/>
    <col min="12035" max="12035" width="14.1640625" style="26" customWidth="1"/>
    <col min="12036" max="12036" width="17.6640625" style="26" customWidth="1"/>
    <col min="12037" max="12288" width="8.83203125" style="26"/>
    <col min="12289" max="12289" width="17.33203125" style="26" customWidth="1"/>
    <col min="12290" max="12290" width="14.83203125" style="26" customWidth="1"/>
    <col min="12291" max="12291" width="14.1640625" style="26" customWidth="1"/>
    <col min="12292" max="12292" width="17.6640625" style="26" customWidth="1"/>
    <col min="12293" max="12544" width="8.83203125" style="26"/>
    <col min="12545" max="12545" width="17.33203125" style="26" customWidth="1"/>
    <col min="12546" max="12546" width="14.83203125" style="26" customWidth="1"/>
    <col min="12547" max="12547" width="14.1640625" style="26" customWidth="1"/>
    <col min="12548" max="12548" width="17.6640625" style="26" customWidth="1"/>
    <col min="12549" max="12800" width="8.83203125" style="26"/>
    <col min="12801" max="12801" width="17.33203125" style="26" customWidth="1"/>
    <col min="12802" max="12802" width="14.83203125" style="26" customWidth="1"/>
    <col min="12803" max="12803" width="14.1640625" style="26" customWidth="1"/>
    <col min="12804" max="12804" width="17.6640625" style="26" customWidth="1"/>
    <col min="12805" max="13056" width="8.83203125" style="26"/>
    <col min="13057" max="13057" width="17.33203125" style="26" customWidth="1"/>
    <col min="13058" max="13058" width="14.83203125" style="26" customWidth="1"/>
    <col min="13059" max="13059" width="14.1640625" style="26" customWidth="1"/>
    <col min="13060" max="13060" width="17.6640625" style="26" customWidth="1"/>
    <col min="13061" max="13312" width="8.83203125" style="26"/>
    <col min="13313" max="13313" width="17.33203125" style="26" customWidth="1"/>
    <col min="13314" max="13314" width="14.83203125" style="26" customWidth="1"/>
    <col min="13315" max="13315" width="14.1640625" style="26" customWidth="1"/>
    <col min="13316" max="13316" width="17.6640625" style="26" customWidth="1"/>
    <col min="13317" max="13568" width="8.83203125" style="26"/>
    <col min="13569" max="13569" width="17.33203125" style="26" customWidth="1"/>
    <col min="13570" max="13570" width="14.83203125" style="26" customWidth="1"/>
    <col min="13571" max="13571" width="14.1640625" style="26" customWidth="1"/>
    <col min="13572" max="13572" width="17.6640625" style="26" customWidth="1"/>
    <col min="13573" max="13824" width="8.83203125" style="26"/>
    <col min="13825" max="13825" width="17.33203125" style="26" customWidth="1"/>
    <col min="13826" max="13826" width="14.83203125" style="26" customWidth="1"/>
    <col min="13827" max="13827" width="14.1640625" style="26" customWidth="1"/>
    <col min="13828" max="13828" width="17.6640625" style="26" customWidth="1"/>
    <col min="13829" max="14080" width="8.83203125" style="26"/>
    <col min="14081" max="14081" width="17.33203125" style="26" customWidth="1"/>
    <col min="14082" max="14082" width="14.83203125" style="26" customWidth="1"/>
    <col min="14083" max="14083" width="14.1640625" style="26" customWidth="1"/>
    <col min="14084" max="14084" width="17.6640625" style="26" customWidth="1"/>
    <col min="14085" max="14336" width="8.83203125" style="26"/>
    <col min="14337" max="14337" width="17.33203125" style="26" customWidth="1"/>
    <col min="14338" max="14338" width="14.83203125" style="26" customWidth="1"/>
    <col min="14339" max="14339" width="14.1640625" style="26" customWidth="1"/>
    <col min="14340" max="14340" width="17.6640625" style="26" customWidth="1"/>
    <col min="14341" max="14592" width="8.83203125" style="26"/>
    <col min="14593" max="14593" width="17.33203125" style="26" customWidth="1"/>
    <col min="14594" max="14594" width="14.83203125" style="26" customWidth="1"/>
    <col min="14595" max="14595" width="14.1640625" style="26" customWidth="1"/>
    <col min="14596" max="14596" width="17.6640625" style="26" customWidth="1"/>
    <col min="14597" max="14848" width="8.83203125" style="26"/>
    <col min="14849" max="14849" width="17.33203125" style="26" customWidth="1"/>
    <col min="14850" max="14850" width="14.83203125" style="26" customWidth="1"/>
    <col min="14851" max="14851" width="14.1640625" style="26" customWidth="1"/>
    <col min="14852" max="14852" width="17.6640625" style="26" customWidth="1"/>
    <col min="14853" max="15104" width="8.83203125" style="26"/>
    <col min="15105" max="15105" width="17.33203125" style="26" customWidth="1"/>
    <col min="15106" max="15106" width="14.83203125" style="26" customWidth="1"/>
    <col min="15107" max="15107" width="14.1640625" style="26" customWidth="1"/>
    <col min="15108" max="15108" width="17.6640625" style="26" customWidth="1"/>
    <col min="15109" max="15360" width="8.83203125" style="26"/>
    <col min="15361" max="15361" width="17.33203125" style="26" customWidth="1"/>
    <col min="15362" max="15362" width="14.83203125" style="26" customWidth="1"/>
    <col min="15363" max="15363" width="14.1640625" style="26" customWidth="1"/>
    <col min="15364" max="15364" width="17.6640625" style="26" customWidth="1"/>
    <col min="15365" max="15616" width="8.83203125" style="26"/>
    <col min="15617" max="15617" width="17.33203125" style="26" customWidth="1"/>
    <col min="15618" max="15618" width="14.83203125" style="26" customWidth="1"/>
    <col min="15619" max="15619" width="14.1640625" style="26" customWidth="1"/>
    <col min="15620" max="15620" width="17.6640625" style="26" customWidth="1"/>
    <col min="15621" max="15872" width="8.83203125" style="26"/>
    <col min="15873" max="15873" width="17.33203125" style="26" customWidth="1"/>
    <col min="15874" max="15874" width="14.83203125" style="26" customWidth="1"/>
    <col min="15875" max="15875" width="14.1640625" style="26" customWidth="1"/>
    <col min="15876" max="15876" width="17.6640625" style="26" customWidth="1"/>
    <col min="15877" max="16128" width="8.83203125" style="26"/>
    <col min="16129" max="16129" width="17.33203125" style="26" customWidth="1"/>
    <col min="16130" max="16130" width="14.83203125" style="26" customWidth="1"/>
    <col min="16131" max="16131" width="14.1640625" style="26" customWidth="1"/>
    <col min="16132" max="16132" width="17.6640625" style="26" customWidth="1"/>
    <col min="16133" max="16384" width="8.83203125" style="26"/>
  </cols>
  <sheetData>
    <row r="1" spans="1:15" s="22" customFormat="1" x14ac:dyDescent="0.15">
      <c r="A1" s="19"/>
      <c r="B1" s="32" t="s">
        <v>212</v>
      </c>
      <c r="C1" s="37" t="s">
        <v>215</v>
      </c>
      <c r="D1" s="32" t="s">
        <v>216</v>
      </c>
      <c r="O1" t="s">
        <v>218</v>
      </c>
    </row>
    <row r="2" spans="1:15" x14ac:dyDescent="0.15">
      <c r="A2" s="23" t="s">
        <v>174</v>
      </c>
      <c r="B2" s="34">
        <v>5161.8367905658397</v>
      </c>
      <c r="C2" s="38">
        <v>70.3</v>
      </c>
      <c r="D2" s="34">
        <v>105265</v>
      </c>
    </row>
    <row r="3" spans="1:15" x14ac:dyDescent="0.15">
      <c r="A3" s="23" t="s">
        <v>217</v>
      </c>
      <c r="B3" s="34">
        <v>9872.5570805331299</v>
      </c>
      <c r="C3" s="38">
        <v>74.5</v>
      </c>
      <c r="D3" s="34">
        <v>179515</v>
      </c>
    </row>
    <row r="4" spans="1:15" x14ac:dyDescent="0.15">
      <c r="A4" s="23" t="s">
        <v>172</v>
      </c>
      <c r="B4" s="34">
        <v>4924.43436648035</v>
      </c>
      <c r="C4" s="38">
        <v>71.8</v>
      </c>
      <c r="D4" s="34">
        <v>185727</v>
      </c>
    </row>
    <row r="5" spans="1:15" x14ac:dyDescent="0.15">
      <c r="A5" s="23" t="s">
        <v>49</v>
      </c>
      <c r="B5" s="34">
        <v>15191.958290303401</v>
      </c>
      <c r="C5" s="38">
        <v>75.599999999999994</v>
      </c>
      <c r="D5" s="34">
        <v>275141</v>
      </c>
    </row>
    <row r="6" spans="1:15" x14ac:dyDescent="0.15">
      <c r="A6" s="23" t="s">
        <v>50</v>
      </c>
      <c r="B6" s="34">
        <v>8390.2538224083</v>
      </c>
      <c r="C6" s="38">
        <v>70</v>
      </c>
      <c r="D6" s="34">
        <v>330721</v>
      </c>
    </row>
    <row r="7" spans="1:15" x14ac:dyDescent="0.15">
      <c r="A7" s="23" t="s">
        <v>117</v>
      </c>
      <c r="B7" s="34">
        <v>39448.126897396898</v>
      </c>
      <c r="C7" s="38">
        <v>82.8</v>
      </c>
      <c r="D7" s="34">
        <v>331996</v>
      </c>
    </row>
    <row r="8" spans="1:15" x14ac:dyDescent="0.15">
      <c r="A8" s="23" t="s">
        <v>48</v>
      </c>
      <c r="B8" s="34">
        <v>22970.435700033398</v>
      </c>
      <c r="C8" s="38">
        <v>72.5</v>
      </c>
      <c r="D8" s="34">
        <v>355233</v>
      </c>
    </row>
    <row r="9" spans="1:15" x14ac:dyDescent="0.15">
      <c r="A9" s="23" t="s">
        <v>159</v>
      </c>
      <c r="B9" s="34">
        <v>68170.028698716706</v>
      </c>
      <c r="C9" s="38">
        <v>78.7</v>
      </c>
      <c r="D9" s="34">
        <v>419772</v>
      </c>
    </row>
    <row r="10" spans="1:15" x14ac:dyDescent="0.15">
      <c r="A10" s="23" t="s">
        <v>126</v>
      </c>
      <c r="B10" s="34">
        <v>29179.397057317801</v>
      </c>
      <c r="C10" s="38">
        <v>82.1</v>
      </c>
      <c r="D10" s="34">
        <v>420557</v>
      </c>
    </row>
    <row r="11" spans="1:15" x14ac:dyDescent="0.15">
      <c r="A11" s="23" t="s">
        <v>7</v>
      </c>
      <c r="B11" s="34">
        <v>6175.4838585882599</v>
      </c>
      <c r="C11" s="38">
        <v>74.2</v>
      </c>
      <c r="D11" s="34">
        <v>510213</v>
      </c>
    </row>
    <row r="12" spans="1:15" x14ac:dyDescent="0.15">
      <c r="A12" s="23" t="s">
        <v>125</v>
      </c>
      <c r="B12" s="34">
        <v>86672.412188156493</v>
      </c>
      <c r="C12" s="38">
        <v>81.099999999999994</v>
      </c>
      <c r="D12" s="34">
        <v>530018</v>
      </c>
    </row>
    <row r="13" spans="1:15" x14ac:dyDescent="0.15">
      <c r="A13" s="23" t="s">
        <v>73</v>
      </c>
      <c r="B13" s="34">
        <v>15951.467677091099</v>
      </c>
      <c r="C13" s="38">
        <v>70.099999999999994</v>
      </c>
      <c r="D13" s="34">
        <v>538882</v>
      </c>
    </row>
    <row r="14" spans="1:15" x14ac:dyDescent="0.15">
      <c r="A14" s="23" t="s">
        <v>127</v>
      </c>
      <c r="B14" s="34">
        <v>14173.752341793101</v>
      </c>
      <c r="C14" s="38">
        <v>75.599999999999994</v>
      </c>
      <c r="D14" s="34">
        <v>633167</v>
      </c>
    </row>
    <row r="15" spans="1:15" x14ac:dyDescent="0.15">
      <c r="A15" s="23" t="s">
        <v>64</v>
      </c>
      <c r="B15" s="34">
        <v>6326.8021712566097</v>
      </c>
      <c r="C15" s="38">
        <v>64</v>
      </c>
      <c r="D15" s="34">
        <v>759262</v>
      </c>
    </row>
    <row r="16" spans="1:15" x14ac:dyDescent="0.15">
      <c r="A16" s="23" t="s">
        <v>14</v>
      </c>
      <c r="B16" s="34">
        <v>34912.942426663503</v>
      </c>
      <c r="C16" s="38">
        <v>58.8</v>
      </c>
      <c r="D16" s="34">
        <v>761050</v>
      </c>
    </row>
    <row r="17" spans="1:4" x14ac:dyDescent="0.15">
      <c r="A17" s="23" t="s">
        <v>162</v>
      </c>
      <c r="B17" s="34">
        <v>7718.57381685784</v>
      </c>
      <c r="C17" s="38">
        <v>66.099999999999994</v>
      </c>
      <c r="D17" s="34">
        <v>882863</v>
      </c>
    </row>
    <row r="18" spans="1:4" x14ac:dyDescent="0.15">
      <c r="A18" s="23" t="s">
        <v>107</v>
      </c>
      <c r="B18" s="34">
        <v>28013.6806436962</v>
      </c>
      <c r="C18" s="38">
        <v>82.2</v>
      </c>
      <c r="D18" s="34">
        <v>1141453</v>
      </c>
    </row>
    <row r="19" spans="1:4" x14ac:dyDescent="0.15">
      <c r="A19" s="23" t="s">
        <v>40</v>
      </c>
      <c r="B19" s="34">
        <v>6231.7175909040197</v>
      </c>
      <c r="C19" s="38">
        <v>50.7</v>
      </c>
      <c r="D19" s="34">
        <v>1237166</v>
      </c>
    </row>
    <row r="20" spans="1:4" x14ac:dyDescent="0.15">
      <c r="A20" s="23" t="s">
        <v>110</v>
      </c>
      <c r="B20" s="34">
        <v>25306.721657551501</v>
      </c>
      <c r="C20" s="38">
        <v>76.599999999999994</v>
      </c>
      <c r="D20" s="34">
        <v>1338832</v>
      </c>
    </row>
    <row r="21" spans="1:4" x14ac:dyDescent="0.15">
      <c r="A21" s="23" t="s">
        <v>74</v>
      </c>
      <c r="B21" s="34">
        <v>29330.598978099199</v>
      </c>
      <c r="C21" s="38">
        <v>71.2</v>
      </c>
      <c r="D21" s="34">
        <v>1355342</v>
      </c>
    </row>
    <row r="22" spans="1:4" x14ac:dyDescent="0.15">
      <c r="A22" s="23" t="s">
        <v>79</v>
      </c>
      <c r="B22" s="34">
        <v>41778.3578805691</v>
      </c>
      <c r="C22" s="38">
        <v>79</v>
      </c>
      <c r="D22" s="34">
        <v>1377273</v>
      </c>
    </row>
    <row r="23" spans="1:4" x14ac:dyDescent="0.15">
      <c r="A23" s="23" t="s">
        <v>17</v>
      </c>
      <c r="B23" s="34">
        <v>18948.341266724499</v>
      </c>
      <c r="C23" s="38">
        <v>59.1</v>
      </c>
      <c r="D23" s="34">
        <v>1594205</v>
      </c>
    </row>
    <row r="24" spans="1:4" x14ac:dyDescent="0.15">
      <c r="A24" s="23" t="s">
        <v>18</v>
      </c>
      <c r="B24" s="34">
        <v>1627.1984397480201</v>
      </c>
      <c r="C24" s="38">
        <v>64.3</v>
      </c>
      <c r="D24" s="34">
        <v>1874360</v>
      </c>
    </row>
    <row r="25" spans="1:4" x14ac:dyDescent="0.15">
      <c r="A25" s="23" t="s">
        <v>202</v>
      </c>
      <c r="B25" s="34">
        <v>128722.18993829101</v>
      </c>
      <c r="C25" s="38">
        <v>81.8</v>
      </c>
      <c r="D25" s="34">
        <v>1976840</v>
      </c>
    </row>
    <row r="26" spans="1:4" x14ac:dyDescent="0.15">
      <c r="A26" s="23" t="s">
        <v>137</v>
      </c>
      <c r="B26" s="34">
        <v>27022.5120947213</v>
      </c>
      <c r="C26" s="38">
        <v>80</v>
      </c>
      <c r="D26" s="34">
        <v>2044766</v>
      </c>
    </row>
    <row r="27" spans="1:4" x14ac:dyDescent="0.15">
      <c r="A27" s="23" t="s">
        <v>3</v>
      </c>
      <c r="B27" s="34">
        <v>14789.451593117499</v>
      </c>
      <c r="C27" s="38">
        <v>65.8</v>
      </c>
      <c r="D27" s="34">
        <v>2074616</v>
      </c>
    </row>
    <row r="28" spans="1:4" x14ac:dyDescent="0.15">
      <c r="A28" s="23" t="s">
        <v>123</v>
      </c>
      <c r="B28" s="34">
        <v>22292.9599180767</v>
      </c>
      <c r="C28" s="38">
        <v>75.3</v>
      </c>
      <c r="D28" s="34">
        <v>2226260</v>
      </c>
    </row>
    <row r="29" spans="1:4" x14ac:dyDescent="0.15">
      <c r="A29" s="23" t="s">
        <v>23</v>
      </c>
      <c r="B29" s="34">
        <v>2569.0779358754799</v>
      </c>
      <c r="C29" s="38">
        <v>48.3</v>
      </c>
      <c r="D29" s="34">
        <v>2240126</v>
      </c>
    </row>
    <row r="30" spans="1:4" x14ac:dyDescent="0.15">
      <c r="A30" s="23" t="s">
        <v>31</v>
      </c>
      <c r="B30" s="34">
        <v>9550.3362116483695</v>
      </c>
      <c r="C30" s="38"/>
      <c r="D30" s="34">
        <v>2404477</v>
      </c>
    </row>
    <row r="31" spans="1:4" x14ac:dyDescent="0.15">
      <c r="A31" s="23" t="s">
        <v>67</v>
      </c>
      <c r="B31" s="34">
        <v>8398.4029819996704</v>
      </c>
      <c r="C31" s="38">
        <v>75.5</v>
      </c>
      <c r="D31" s="34">
        <v>2771179</v>
      </c>
    </row>
    <row r="32" spans="1:4" x14ac:dyDescent="0.15">
      <c r="A32" s="23" t="s">
        <v>167</v>
      </c>
      <c r="B32" s="34">
        <v>9046.1725892852901</v>
      </c>
      <c r="C32" s="38">
        <v>64.7</v>
      </c>
      <c r="D32" s="34">
        <v>2887863</v>
      </c>
    </row>
    <row r="33" spans="1:4" x14ac:dyDescent="0.15">
      <c r="A33" s="23" t="s">
        <v>89</v>
      </c>
      <c r="B33" s="34">
        <v>48111.199643921398</v>
      </c>
      <c r="C33" s="38">
        <v>75.5</v>
      </c>
      <c r="D33" s="34">
        <v>2957333</v>
      </c>
    </row>
    <row r="34" spans="1:4" x14ac:dyDescent="0.15">
      <c r="A34" s="23" t="s">
        <v>85</v>
      </c>
      <c r="B34" s="34">
        <v>83580.731794171894</v>
      </c>
      <c r="C34" s="38">
        <v>80.3</v>
      </c>
      <c r="D34" s="34">
        <v>2959015</v>
      </c>
    </row>
    <row r="35" spans="1:4" x14ac:dyDescent="0.15">
      <c r="A35" s="23" t="s">
        <v>99</v>
      </c>
      <c r="B35" s="34">
        <v>7501.1292252782796</v>
      </c>
      <c r="C35" s="38">
        <v>73.8</v>
      </c>
      <c r="D35" s="34">
        <v>3117722</v>
      </c>
    </row>
    <row r="36" spans="1:4" x14ac:dyDescent="0.15">
      <c r="A36" s="23" t="s">
        <v>98</v>
      </c>
      <c r="B36" s="34">
        <v>9489.33393922701</v>
      </c>
      <c r="C36" s="38">
        <v>75.8</v>
      </c>
      <c r="D36" s="34">
        <v>3238316</v>
      </c>
    </row>
    <row r="37" spans="1:4" x14ac:dyDescent="0.15">
      <c r="A37" s="23" t="s">
        <v>124</v>
      </c>
      <c r="B37" s="34">
        <v>24439.914936624999</v>
      </c>
      <c r="C37" s="38">
        <v>75</v>
      </c>
      <c r="D37" s="34">
        <v>3278337</v>
      </c>
    </row>
    <row r="38" spans="1:4" x14ac:dyDescent="0.15">
      <c r="A38" s="23" t="s">
        <v>76</v>
      </c>
      <c r="B38" s="34">
        <v>18654.0098108702</v>
      </c>
      <c r="C38" s="38">
        <v>76.900000000000006</v>
      </c>
      <c r="D38" s="34">
        <v>3403117</v>
      </c>
    </row>
    <row r="39" spans="1:4" x14ac:dyDescent="0.15">
      <c r="A39" s="23" t="s">
        <v>132</v>
      </c>
      <c r="B39" s="34">
        <v>4516.9573575141803</v>
      </c>
      <c r="C39" s="38">
        <v>71.900000000000006</v>
      </c>
      <c r="D39" s="34">
        <v>3495657</v>
      </c>
    </row>
    <row r="40" spans="1:4" x14ac:dyDescent="0.15">
      <c r="A40" s="23" t="s">
        <v>70</v>
      </c>
      <c r="B40" s="34">
        <v>17665.417639674099</v>
      </c>
      <c r="C40" s="38">
        <v>77.8</v>
      </c>
      <c r="D40" s="34">
        <v>3678264</v>
      </c>
    </row>
    <row r="41" spans="1:4" x14ac:dyDescent="0.15">
      <c r="A41" s="23" t="s">
        <v>113</v>
      </c>
      <c r="B41" s="34">
        <v>6907.7953265397</v>
      </c>
      <c r="C41" s="38">
        <v>72.900000000000006</v>
      </c>
      <c r="D41" s="34">
        <v>4278410</v>
      </c>
    </row>
    <row r="42" spans="1:4" x14ac:dyDescent="0.15">
      <c r="A42" s="23" t="s">
        <v>86</v>
      </c>
      <c r="B42" s="34">
        <v>16531.7510079313</v>
      </c>
      <c r="C42" s="38">
        <v>78.3</v>
      </c>
      <c r="D42" s="34">
        <v>4324060</v>
      </c>
    </row>
    <row r="43" spans="1:4" x14ac:dyDescent="0.15">
      <c r="A43" s="23" t="s">
        <v>11</v>
      </c>
      <c r="B43" s="34">
        <v>5745.5293716340802</v>
      </c>
      <c r="C43" s="38">
        <v>61.5</v>
      </c>
      <c r="D43" s="34">
        <v>4324199</v>
      </c>
    </row>
    <row r="44" spans="1:4" x14ac:dyDescent="0.15">
      <c r="A44" s="23" t="s">
        <v>24</v>
      </c>
      <c r="B44" s="34">
        <v>809.77408103606604</v>
      </c>
      <c r="C44" s="38">
        <v>63.1</v>
      </c>
      <c r="D44" s="34">
        <v>4348740</v>
      </c>
    </row>
    <row r="45" spans="1:4" x14ac:dyDescent="0.15">
      <c r="A45" s="23" t="s">
        <v>106</v>
      </c>
      <c r="B45" s="34">
        <v>19707.3840233673</v>
      </c>
      <c r="C45" s="38">
        <v>77.8</v>
      </c>
      <c r="D45" s="34">
        <v>4378806</v>
      </c>
    </row>
    <row r="46" spans="1:4" x14ac:dyDescent="0.15">
      <c r="A46" s="23" t="s">
        <v>168</v>
      </c>
      <c r="B46" s="34">
        <v>32628.232588053801</v>
      </c>
      <c r="C46" s="38">
        <v>80.599999999999994</v>
      </c>
      <c r="D46" s="34">
        <v>4508166</v>
      </c>
    </row>
    <row r="47" spans="1:4" x14ac:dyDescent="0.15">
      <c r="A47" s="23" t="s">
        <v>118</v>
      </c>
      <c r="B47" s="34">
        <v>41062.602523975802</v>
      </c>
      <c r="C47" s="38">
        <v>80.400000000000006</v>
      </c>
      <c r="D47" s="34">
        <v>4631391</v>
      </c>
    </row>
    <row r="48" spans="1:4" x14ac:dyDescent="0.15">
      <c r="A48" s="23" t="s">
        <v>199</v>
      </c>
      <c r="B48" s="34">
        <v>589.136718320353</v>
      </c>
      <c r="C48" s="38">
        <v>52.8</v>
      </c>
      <c r="D48" s="34">
        <v>4666833</v>
      </c>
    </row>
    <row r="49" spans="1:4" x14ac:dyDescent="0.15">
      <c r="A49" s="23" t="s">
        <v>56</v>
      </c>
      <c r="B49" s="34">
        <v>13268.4051629815</v>
      </c>
      <c r="C49" s="38">
        <v>79.8</v>
      </c>
      <c r="D49" s="34">
        <v>4859957</v>
      </c>
    </row>
    <row r="50" spans="1:4" x14ac:dyDescent="0.15">
      <c r="A50" s="23" t="s">
        <v>129</v>
      </c>
      <c r="B50" s="34">
        <v>62555.823568026201</v>
      </c>
      <c r="C50" s="38">
        <v>81.400000000000006</v>
      </c>
      <c r="D50" s="34">
        <v>4991997</v>
      </c>
    </row>
    <row r="51" spans="1:4" x14ac:dyDescent="0.15">
      <c r="A51" s="23" t="s">
        <v>144</v>
      </c>
      <c r="B51" s="34">
        <v>13467.5270939886</v>
      </c>
      <c r="C51" s="38">
        <v>67.5</v>
      </c>
      <c r="D51" s="34">
        <v>5234640</v>
      </c>
    </row>
    <row r="52" spans="1:4" x14ac:dyDescent="0.15">
      <c r="A52" s="23" t="s">
        <v>191</v>
      </c>
      <c r="B52" s="34">
        <v>73610.485756168506</v>
      </c>
      <c r="C52" s="38">
        <v>81.900000000000006</v>
      </c>
      <c r="D52" s="34">
        <v>5300914</v>
      </c>
    </row>
    <row r="53" spans="1:4" x14ac:dyDescent="0.15">
      <c r="A53" s="23" t="s">
        <v>111</v>
      </c>
      <c r="B53" s="34">
        <v>37341.209906835298</v>
      </c>
      <c r="C53" s="38">
        <v>80.599999999999994</v>
      </c>
      <c r="D53" s="34">
        <v>5418763</v>
      </c>
    </row>
    <row r="54" spans="1:4" x14ac:dyDescent="0.15">
      <c r="A54" s="23" t="s">
        <v>136</v>
      </c>
      <c r="B54" s="34">
        <v>25734.043220504798</v>
      </c>
      <c r="C54" s="38">
        <v>76.2</v>
      </c>
      <c r="D54" s="34">
        <v>5488775</v>
      </c>
    </row>
    <row r="55" spans="1:4" x14ac:dyDescent="0.15">
      <c r="A55" s="23" t="s">
        <v>122</v>
      </c>
      <c r="B55" s="34">
        <v>3136.1817070433099</v>
      </c>
      <c r="C55" s="38">
        <v>68.599999999999994</v>
      </c>
      <c r="D55" s="34">
        <v>5503253</v>
      </c>
    </row>
    <row r="56" spans="1:4" x14ac:dyDescent="0.15">
      <c r="A56" s="23" t="s">
        <v>109</v>
      </c>
      <c r="B56" s="34">
        <v>41630.113816973702</v>
      </c>
      <c r="C56" s="38">
        <v>79.900000000000006</v>
      </c>
      <c r="D56" s="34">
        <v>5611187</v>
      </c>
    </row>
    <row r="57" spans="1:4" x14ac:dyDescent="0.15">
      <c r="A57" s="23" t="s">
        <v>69</v>
      </c>
      <c r="B57" s="34">
        <v>4402.1813248131602</v>
      </c>
      <c r="C57" s="38">
        <v>76.400000000000006</v>
      </c>
      <c r="D57" s="34">
        <v>6041763</v>
      </c>
    </row>
    <row r="58" spans="1:4" x14ac:dyDescent="0.15">
      <c r="A58" s="23" t="s">
        <v>38</v>
      </c>
      <c r="B58" s="34">
        <v>1805.9009002979301</v>
      </c>
      <c r="C58" s="38">
        <v>57.7</v>
      </c>
      <c r="D58" s="34">
        <v>6255163</v>
      </c>
    </row>
    <row r="59" spans="1:4" x14ac:dyDescent="0.15">
      <c r="A59" s="23" t="s">
        <v>61</v>
      </c>
      <c r="B59" s="34">
        <v>7535.5060010950601</v>
      </c>
      <c r="C59" s="38">
        <v>73.900000000000006</v>
      </c>
      <c r="D59" s="34">
        <v>6302723</v>
      </c>
    </row>
    <row r="60" spans="1:4" x14ac:dyDescent="0.15">
      <c r="A60" s="23" t="s">
        <v>41</v>
      </c>
      <c r="B60" s="34">
        <v>1326.9553739620701</v>
      </c>
      <c r="C60" s="38">
        <v>63</v>
      </c>
      <c r="D60" s="34">
        <v>6412560</v>
      </c>
    </row>
    <row r="61" spans="1:4" x14ac:dyDescent="0.15">
      <c r="A61" s="23" t="s">
        <v>87</v>
      </c>
      <c r="B61" s="34">
        <v>20982.472839557198</v>
      </c>
      <c r="C61" s="38">
        <v>75.599999999999994</v>
      </c>
      <c r="D61" s="34">
        <v>6506095</v>
      </c>
    </row>
    <row r="62" spans="1:4" x14ac:dyDescent="0.15">
      <c r="A62" s="23" t="s">
        <v>84</v>
      </c>
      <c r="B62" s="34">
        <v>11436.887262537901</v>
      </c>
      <c r="C62" s="38">
        <v>78.099999999999994</v>
      </c>
      <c r="D62" s="34">
        <v>6572903</v>
      </c>
    </row>
    <row r="63" spans="1:4" x14ac:dyDescent="0.15">
      <c r="A63" s="23" t="s">
        <v>71</v>
      </c>
      <c r="B63" s="34">
        <v>8009.0252000274704</v>
      </c>
      <c r="C63" s="38">
        <v>73.7</v>
      </c>
      <c r="D63" s="34">
        <v>6798236</v>
      </c>
    </row>
    <row r="64" spans="1:4" x14ac:dyDescent="0.15">
      <c r="A64" s="23" t="s">
        <v>141</v>
      </c>
      <c r="B64" s="34">
        <v>2450.0116751240298</v>
      </c>
      <c r="C64" s="38">
        <v>70.599999999999994</v>
      </c>
      <c r="D64" s="34">
        <v>7183529</v>
      </c>
    </row>
    <row r="65" spans="1:4" x14ac:dyDescent="0.15">
      <c r="A65" s="23" t="s">
        <v>214</v>
      </c>
      <c r="B65" s="34">
        <v>51452.0696568895</v>
      </c>
      <c r="C65" s="38">
        <v>83.378</v>
      </c>
      <c r="D65" s="34">
        <v>7274125</v>
      </c>
    </row>
    <row r="66" spans="1:4" x14ac:dyDescent="0.15">
      <c r="A66" s="23" t="s">
        <v>169</v>
      </c>
      <c r="B66" s="34">
        <v>2426.0657002890598</v>
      </c>
      <c r="C66" s="38">
        <v>59.8</v>
      </c>
      <c r="D66" s="34">
        <v>7327281</v>
      </c>
    </row>
    <row r="67" spans="1:4" x14ac:dyDescent="0.15">
      <c r="A67" s="23" t="s">
        <v>105</v>
      </c>
      <c r="B67" s="34">
        <v>15942.1800129119</v>
      </c>
      <c r="C67" s="38">
        <v>74.5</v>
      </c>
      <c r="D67" s="34">
        <v>7349462</v>
      </c>
    </row>
    <row r="68" spans="1:4" x14ac:dyDescent="0.15">
      <c r="A68" s="23" t="s">
        <v>140</v>
      </c>
      <c r="B68" s="34">
        <v>51981.270669050296</v>
      </c>
      <c r="C68" s="38">
        <v>82.7</v>
      </c>
      <c r="D68" s="34">
        <v>7761820</v>
      </c>
    </row>
    <row r="69" spans="1:4" x14ac:dyDescent="0.15">
      <c r="A69" s="23" t="s">
        <v>119</v>
      </c>
      <c r="B69" s="34">
        <v>30836.260455973301</v>
      </c>
      <c r="C69" s="38">
        <v>82.2</v>
      </c>
      <c r="D69" s="34">
        <v>7818860</v>
      </c>
    </row>
    <row r="70" spans="1:4" x14ac:dyDescent="0.15">
      <c r="A70" s="23" t="s">
        <v>66</v>
      </c>
      <c r="B70" s="34">
        <v>4444.7770061013198</v>
      </c>
      <c r="C70" s="38">
        <v>72</v>
      </c>
      <c r="D70" s="34">
        <v>8071522</v>
      </c>
    </row>
    <row r="71" spans="1:4" x14ac:dyDescent="0.15">
      <c r="A71" s="23" t="s">
        <v>96</v>
      </c>
      <c r="B71" s="34">
        <v>58097.9360617403</v>
      </c>
      <c r="C71" s="38">
        <v>76.400000000000006</v>
      </c>
      <c r="D71" s="34">
        <v>8207940</v>
      </c>
    </row>
    <row r="72" spans="1:4" x14ac:dyDescent="0.15">
      <c r="A72" s="23" t="s">
        <v>100</v>
      </c>
      <c r="B72" s="34">
        <v>43088.000308989198</v>
      </c>
      <c r="C72" s="38">
        <v>80.8</v>
      </c>
      <c r="D72" s="34">
        <v>8441263</v>
      </c>
    </row>
    <row r="73" spans="1:4" x14ac:dyDescent="0.15">
      <c r="A73" s="23" t="s">
        <v>5</v>
      </c>
      <c r="B73" s="34">
        <v>757.91684358476698</v>
      </c>
      <c r="C73" s="38">
        <v>59.8</v>
      </c>
      <c r="D73" s="34">
        <v>8911183</v>
      </c>
    </row>
    <row r="74" spans="1:4" x14ac:dyDescent="0.15">
      <c r="A74" s="23" t="s">
        <v>102</v>
      </c>
      <c r="B74" s="34">
        <v>17073.490680866798</v>
      </c>
      <c r="C74" s="38">
        <v>70.2</v>
      </c>
      <c r="D74" s="34">
        <v>9498290</v>
      </c>
    </row>
    <row r="75" spans="1:4" x14ac:dyDescent="0.15">
      <c r="A75" s="23" t="s">
        <v>101</v>
      </c>
      <c r="B75" s="34">
        <v>16667.042259316699</v>
      </c>
      <c r="C75" s="38">
        <v>72.3</v>
      </c>
      <c r="D75" s="34">
        <v>9533445</v>
      </c>
    </row>
    <row r="76" spans="1:4" x14ac:dyDescent="0.15">
      <c r="A76" s="23" t="s">
        <v>139</v>
      </c>
      <c r="B76" s="34">
        <v>42120.245415440499</v>
      </c>
      <c r="C76" s="38">
        <v>81.8</v>
      </c>
      <c r="D76" s="34">
        <v>9545823</v>
      </c>
    </row>
    <row r="77" spans="1:4" x14ac:dyDescent="0.15">
      <c r="A77" s="23" t="s">
        <v>2</v>
      </c>
      <c r="B77" s="34">
        <v>1734.8952472349499</v>
      </c>
      <c r="C77" s="38">
        <v>64.900000000000006</v>
      </c>
      <c r="D77" s="34">
        <v>9606534</v>
      </c>
    </row>
    <row r="78" spans="1:4" x14ac:dyDescent="0.15">
      <c r="A78" s="23" t="s">
        <v>135</v>
      </c>
      <c r="B78" s="34">
        <v>11893.2595893367</v>
      </c>
      <c r="C78" s="38">
        <v>77.7</v>
      </c>
      <c r="D78" s="34">
        <v>9835010</v>
      </c>
    </row>
    <row r="79" spans="1:4" x14ac:dyDescent="0.15">
      <c r="A79" s="23" t="s">
        <v>116</v>
      </c>
      <c r="B79" s="34">
        <v>22526.633124060099</v>
      </c>
      <c r="C79" s="38">
        <v>75.8</v>
      </c>
      <c r="D79" s="34">
        <v>9933795</v>
      </c>
    </row>
    <row r="80" spans="1:4" x14ac:dyDescent="0.15">
      <c r="A80" s="23" t="s">
        <v>201</v>
      </c>
      <c r="B80" s="34">
        <v>11206.645284009999</v>
      </c>
      <c r="C80" s="38">
        <v>73.599999999999994</v>
      </c>
      <c r="D80" s="34">
        <v>10308609</v>
      </c>
    </row>
    <row r="81" spans="1:4" x14ac:dyDescent="0.15">
      <c r="A81" s="23" t="s">
        <v>65</v>
      </c>
      <c r="B81" s="34">
        <v>1620.27585745694</v>
      </c>
      <c r="C81" s="38">
        <v>64.3</v>
      </c>
      <c r="D81" s="34">
        <v>10388424</v>
      </c>
    </row>
    <row r="82" spans="1:4" x14ac:dyDescent="0.15">
      <c r="A82" s="23" t="s">
        <v>51</v>
      </c>
      <c r="B82" s="34">
        <v>5908.4475995334797</v>
      </c>
      <c r="C82" s="38">
        <v>71.900000000000006</v>
      </c>
      <c r="D82" s="34">
        <v>10409761</v>
      </c>
    </row>
    <row r="83" spans="1:4" x14ac:dyDescent="0.15">
      <c r="A83" s="23" t="s">
        <v>204</v>
      </c>
      <c r="B83" s="34">
        <v>26463.083478799101</v>
      </c>
      <c r="C83" s="38">
        <v>78.2</v>
      </c>
      <c r="D83" s="34">
        <v>10589806</v>
      </c>
    </row>
    <row r="84" spans="1:4" x14ac:dyDescent="0.15">
      <c r="A84" s="23" t="s">
        <v>131</v>
      </c>
      <c r="B84" s="34">
        <v>24745.831495776099</v>
      </c>
      <c r="C84" s="38">
        <v>79.8</v>
      </c>
      <c r="D84" s="34">
        <v>10704534</v>
      </c>
    </row>
    <row r="85" spans="1:4" x14ac:dyDescent="0.15">
      <c r="A85" s="23" t="s">
        <v>20</v>
      </c>
      <c r="B85" s="34">
        <v>1216.2221484998399</v>
      </c>
      <c r="C85" s="38">
        <v>60.2</v>
      </c>
      <c r="D85" s="34">
        <v>10753680</v>
      </c>
    </row>
    <row r="86" spans="1:4" x14ac:dyDescent="0.15">
      <c r="A86" s="23" t="s">
        <v>95</v>
      </c>
      <c r="B86" s="34">
        <v>10758.563890409399</v>
      </c>
      <c r="C86" s="38">
        <v>77.099999999999994</v>
      </c>
      <c r="D86" s="34">
        <v>10813680</v>
      </c>
    </row>
    <row r="87" spans="1:4" x14ac:dyDescent="0.15">
      <c r="A87" s="23" t="s">
        <v>103</v>
      </c>
      <c r="B87" s="34">
        <v>39308.962921605998</v>
      </c>
      <c r="C87" s="38">
        <v>80.2</v>
      </c>
      <c r="D87" s="34">
        <v>10815599</v>
      </c>
    </row>
    <row r="88" spans="1:4" x14ac:dyDescent="0.15">
      <c r="A88" s="23" t="s">
        <v>115</v>
      </c>
      <c r="B88" s="34">
        <v>24321.294934240301</v>
      </c>
      <c r="C88" s="38">
        <v>79.8</v>
      </c>
      <c r="D88" s="34">
        <v>11445691</v>
      </c>
    </row>
    <row r="89" spans="1:4" x14ac:dyDescent="0.15">
      <c r="A89" s="23" t="s">
        <v>34</v>
      </c>
      <c r="B89" s="34">
        <v>1427.5308990492799</v>
      </c>
      <c r="C89" s="38">
        <v>65.3</v>
      </c>
      <c r="D89" s="34">
        <v>11608439</v>
      </c>
    </row>
    <row r="90" spans="1:4" x14ac:dyDescent="0.15">
      <c r="A90" s="23" t="s">
        <v>9</v>
      </c>
      <c r="B90" s="34">
        <v>2036.3123141948699</v>
      </c>
      <c r="C90" s="38">
        <v>57.1</v>
      </c>
      <c r="D90" s="34">
        <v>12141876</v>
      </c>
    </row>
    <row r="91" spans="1:4" x14ac:dyDescent="0.15">
      <c r="A91" s="23" t="s">
        <v>45</v>
      </c>
      <c r="B91" s="34">
        <v>1444.68276759116</v>
      </c>
      <c r="C91" s="38">
        <v>56</v>
      </c>
      <c r="D91" s="34">
        <v>13327925</v>
      </c>
    </row>
    <row r="92" spans="1:4" x14ac:dyDescent="0.15">
      <c r="A92" s="23" t="s">
        <v>36</v>
      </c>
      <c r="B92" s="34">
        <v>2197.6478836472302</v>
      </c>
      <c r="C92" s="38">
        <v>65.7</v>
      </c>
      <c r="D92" s="34">
        <v>13454191</v>
      </c>
    </row>
    <row r="93" spans="1:4" x14ac:dyDescent="0.15">
      <c r="A93" s="23" t="s">
        <v>44</v>
      </c>
      <c r="B93" s="34">
        <v>3070.0942324049502</v>
      </c>
      <c r="C93" s="38">
        <v>56.7</v>
      </c>
      <c r="D93" s="34">
        <v>14314515</v>
      </c>
    </row>
    <row r="94" spans="1:4" x14ac:dyDescent="0.15">
      <c r="A94" s="23" t="s">
        <v>160</v>
      </c>
      <c r="B94" s="34">
        <v>2978.6099104483501</v>
      </c>
      <c r="C94" s="38">
        <v>67.8</v>
      </c>
      <c r="D94" s="34">
        <v>14656016</v>
      </c>
    </row>
    <row r="95" spans="1:4" x14ac:dyDescent="0.15">
      <c r="A95" s="23" t="s">
        <v>60</v>
      </c>
      <c r="B95" s="34">
        <v>10149.4876195863</v>
      </c>
      <c r="C95" s="38">
        <v>74.8</v>
      </c>
      <c r="D95" s="34">
        <v>15061398</v>
      </c>
    </row>
    <row r="96" spans="1:4" x14ac:dyDescent="0.15">
      <c r="A96" s="23" t="s">
        <v>63</v>
      </c>
      <c r="B96" s="34">
        <v>7061.99397900655</v>
      </c>
      <c r="C96" s="38">
        <v>72.3</v>
      </c>
      <c r="D96" s="34">
        <v>15527502</v>
      </c>
    </row>
    <row r="97" spans="1:4" x14ac:dyDescent="0.15">
      <c r="A97" s="23" t="s">
        <v>26</v>
      </c>
      <c r="B97" s="34">
        <v>754.14248714679002</v>
      </c>
      <c r="C97" s="38">
        <v>57.3</v>
      </c>
      <c r="D97" s="34">
        <v>16406945</v>
      </c>
    </row>
    <row r="98" spans="1:4" x14ac:dyDescent="0.15">
      <c r="A98" s="23" t="s">
        <v>121</v>
      </c>
      <c r="B98" s="34">
        <v>22458.6072983714</v>
      </c>
      <c r="C98" s="38">
        <v>67.8</v>
      </c>
      <c r="D98" s="34">
        <v>16550975</v>
      </c>
    </row>
    <row r="99" spans="1:4" x14ac:dyDescent="0.15">
      <c r="A99" s="23" t="s">
        <v>128</v>
      </c>
      <c r="B99" s="34">
        <v>42007.529496669798</v>
      </c>
      <c r="C99" s="38">
        <v>80.599999999999994</v>
      </c>
      <c r="D99" s="34">
        <v>16761552</v>
      </c>
    </row>
    <row r="100" spans="1:4" x14ac:dyDescent="0.15">
      <c r="A100" s="23" t="s">
        <v>27</v>
      </c>
      <c r="B100" s="34">
        <v>1590.8283350445699</v>
      </c>
      <c r="C100" s="38">
        <v>57.2</v>
      </c>
      <c r="D100" s="34">
        <v>16808242</v>
      </c>
    </row>
    <row r="101" spans="1:4" x14ac:dyDescent="0.15">
      <c r="A101" s="23" t="s">
        <v>32</v>
      </c>
      <c r="B101" s="34">
        <v>896.70046183257796</v>
      </c>
      <c r="C101" s="38">
        <v>61.6</v>
      </c>
      <c r="D101" s="34">
        <v>17239826</v>
      </c>
    </row>
    <row r="102" spans="1:4" x14ac:dyDescent="0.15">
      <c r="A102" s="23" t="s">
        <v>54</v>
      </c>
      <c r="B102" s="34">
        <v>21777.9493414555</v>
      </c>
      <c r="C102" s="38">
        <v>79.099999999999994</v>
      </c>
      <c r="D102" s="34">
        <v>17574464</v>
      </c>
    </row>
    <row r="103" spans="1:4" x14ac:dyDescent="0.15">
      <c r="A103" s="23" t="s">
        <v>6</v>
      </c>
      <c r="B103" s="34">
        <v>2606.13172145411</v>
      </c>
      <c r="C103" s="38">
        <v>58.7</v>
      </c>
      <c r="D103" s="34">
        <v>20913595</v>
      </c>
    </row>
    <row r="104" spans="1:4" x14ac:dyDescent="0.15">
      <c r="A104" s="23" t="s">
        <v>133</v>
      </c>
      <c r="B104" s="34">
        <v>17913.3413432784</v>
      </c>
      <c r="C104" s="38">
        <v>76</v>
      </c>
      <c r="D104" s="34">
        <v>21338815</v>
      </c>
    </row>
    <row r="105" spans="1:4" x14ac:dyDescent="0.15">
      <c r="A105" s="23" t="s">
        <v>155</v>
      </c>
      <c r="B105" s="34">
        <v>9131.0474586332493</v>
      </c>
      <c r="C105" s="38">
        <v>76.099999999999994</v>
      </c>
      <c r="D105" s="34">
        <v>21393876</v>
      </c>
    </row>
    <row r="106" spans="1:4" x14ac:dyDescent="0.15">
      <c r="A106" s="23" t="s">
        <v>25</v>
      </c>
      <c r="B106" s="34">
        <v>1371.72812718574</v>
      </c>
      <c r="C106" s="38">
        <v>64.3</v>
      </c>
      <c r="D106" s="34">
        <v>22555046</v>
      </c>
    </row>
    <row r="107" spans="1:4" x14ac:dyDescent="0.15">
      <c r="A107" s="23" t="s">
        <v>203</v>
      </c>
      <c r="B107" s="34">
        <v>40214.347361450004</v>
      </c>
      <c r="C107" s="38">
        <v>79.3</v>
      </c>
      <c r="D107" s="34">
        <v>23151000</v>
      </c>
    </row>
    <row r="108" spans="1:4" x14ac:dyDescent="0.15">
      <c r="A108" s="23" t="s">
        <v>158</v>
      </c>
      <c r="B108" s="34">
        <v>42821.949380204896</v>
      </c>
      <c r="C108" s="38">
        <v>81.8</v>
      </c>
      <c r="D108" s="34">
        <v>23213944</v>
      </c>
    </row>
    <row r="109" spans="1:4" x14ac:dyDescent="0.15">
      <c r="A109" s="23" t="s">
        <v>30</v>
      </c>
      <c r="B109" s="34">
        <v>1013.45388840216</v>
      </c>
      <c r="C109" s="38">
        <v>56.2</v>
      </c>
      <c r="D109" s="34">
        <v>25028313</v>
      </c>
    </row>
    <row r="110" spans="1:4" x14ac:dyDescent="0.15">
      <c r="A110" s="23" t="s">
        <v>19</v>
      </c>
      <c r="B110" s="34">
        <v>3727.9950201794099</v>
      </c>
      <c r="C110" s="38">
        <v>64.900000000000006</v>
      </c>
      <c r="D110" s="34">
        <v>26131336</v>
      </c>
    </row>
    <row r="111" spans="1:4" x14ac:dyDescent="0.15">
      <c r="A111" s="23" t="s">
        <v>97</v>
      </c>
      <c r="B111" s="34">
        <v>4115.7520219793096</v>
      </c>
      <c r="C111" s="38">
        <v>67</v>
      </c>
      <c r="D111" s="34">
        <v>26358020</v>
      </c>
    </row>
    <row r="112" spans="1:4" x14ac:dyDescent="0.15">
      <c r="A112" s="23" t="s">
        <v>147</v>
      </c>
      <c r="B112" s="34">
        <v>4961.6862492624996</v>
      </c>
      <c r="C112" s="38">
        <v>69.7</v>
      </c>
      <c r="D112" s="34">
        <v>28398155</v>
      </c>
    </row>
    <row r="113" spans="1:4" x14ac:dyDescent="0.15">
      <c r="A113" s="23" t="s">
        <v>91</v>
      </c>
      <c r="B113" s="34">
        <v>51153.172128531703</v>
      </c>
      <c r="C113" s="38">
        <v>77.900000000000006</v>
      </c>
      <c r="D113" s="34">
        <v>29319402</v>
      </c>
    </row>
    <row r="114" spans="1:4" x14ac:dyDescent="0.15">
      <c r="A114" s="23" t="s">
        <v>166</v>
      </c>
      <c r="B114" s="34">
        <v>22791.022945246401</v>
      </c>
      <c r="C114" s="38">
        <v>74.7</v>
      </c>
      <c r="D114" s="34">
        <v>29787203</v>
      </c>
    </row>
    <row r="115" spans="1:4" x14ac:dyDescent="0.15">
      <c r="A115" s="23" t="s">
        <v>72</v>
      </c>
      <c r="B115" s="34">
        <v>11959.4806609633</v>
      </c>
      <c r="C115" s="38">
        <v>77.099999999999994</v>
      </c>
      <c r="D115" s="34">
        <v>30075185</v>
      </c>
    </row>
    <row r="116" spans="1:4" x14ac:dyDescent="0.15">
      <c r="A116" s="23" t="s">
        <v>77</v>
      </c>
      <c r="B116" s="34">
        <v>17542.3260056859</v>
      </c>
      <c r="C116" s="38">
        <v>75.400000000000006</v>
      </c>
      <c r="D116" s="34">
        <v>30340637</v>
      </c>
    </row>
    <row r="117" spans="1:4" x14ac:dyDescent="0.15">
      <c r="A117" s="23" t="s">
        <v>154</v>
      </c>
      <c r="B117" s="34">
        <v>2172.87370374393</v>
      </c>
      <c r="C117" s="38">
        <v>70.599999999999994</v>
      </c>
      <c r="D117" s="34">
        <v>31535507</v>
      </c>
    </row>
    <row r="118" spans="1:4" x14ac:dyDescent="0.15">
      <c r="A118" s="23" t="s">
        <v>88</v>
      </c>
      <c r="B118" s="34">
        <v>7044.7088650762598</v>
      </c>
      <c r="C118" s="38">
        <v>74.3</v>
      </c>
      <c r="D118" s="34">
        <v>32925553</v>
      </c>
    </row>
    <row r="119" spans="1:4" x14ac:dyDescent="0.15">
      <c r="A119" s="23" t="s">
        <v>78</v>
      </c>
      <c r="B119" s="34">
        <v>1906.6513217507099</v>
      </c>
      <c r="C119" s="38">
        <v>56.2</v>
      </c>
      <c r="D119" s="34">
        <v>34499915</v>
      </c>
    </row>
    <row r="120" spans="1:4" x14ac:dyDescent="0.15">
      <c r="A120" s="23" t="s">
        <v>83</v>
      </c>
      <c r="B120" s="34">
        <v>14720.1681048111</v>
      </c>
      <c r="C120" s="38">
        <v>71.3</v>
      </c>
      <c r="D120" s="34">
        <v>34776205</v>
      </c>
    </row>
    <row r="121" spans="1:4" x14ac:dyDescent="0.15">
      <c r="A121" s="23" t="s">
        <v>53</v>
      </c>
      <c r="B121" s="34">
        <v>40942.533560627497</v>
      </c>
      <c r="C121" s="38">
        <v>81.5</v>
      </c>
      <c r="D121" s="34">
        <v>34993747</v>
      </c>
    </row>
    <row r="122" spans="1:4" x14ac:dyDescent="0.15">
      <c r="A122" s="23" t="s">
        <v>93</v>
      </c>
      <c r="B122" s="34">
        <v>3190.5023902763701</v>
      </c>
      <c r="C122" s="38">
        <v>68.900000000000006</v>
      </c>
      <c r="D122" s="34">
        <v>35940905</v>
      </c>
    </row>
    <row r="123" spans="1:4" x14ac:dyDescent="0.15">
      <c r="A123" s="23" t="s">
        <v>42</v>
      </c>
      <c r="B123" s="34">
        <v>1362.35648613372</v>
      </c>
      <c r="C123" s="38">
        <v>59.8</v>
      </c>
      <c r="D123" s="34">
        <v>36759274</v>
      </c>
    </row>
    <row r="124" spans="1:4" x14ac:dyDescent="0.15">
      <c r="A124" s="23" t="s">
        <v>0</v>
      </c>
      <c r="B124" s="34">
        <v>12956.598566632299</v>
      </c>
      <c r="C124" s="38">
        <v>76.3</v>
      </c>
      <c r="D124" s="34">
        <v>36983924</v>
      </c>
    </row>
    <row r="125" spans="1:4" x14ac:dyDescent="0.15">
      <c r="A125" s="23" t="s">
        <v>130</v>
      </c>
      <c r="B125" s="34">
        <v>22511.45055791</v>
      </c>
      <c r="C125" s="38">
        <v>76.900000000000006</v>
      </c>
      <c r="D125" s="34">
        <v>38331803</v>
      </c>
    </row>
    <row r="126" spans="1:4" x14ac:dyDescent="0.15">
      <c r="A126" s="23" t="s">
        <v>47</v>
      </c>
      <c r="B126" s="34">
        <v>17628.586346344498</v>
      </c>
      <c r="C126" s="38">
        <v>76</v>
      </c>
      <c r="D126" s="34">
        <v>41473982</v>
      </c>
    </row>
    <row r="127" spans="1:4" x14ac:dyDescent="0.15">
      <c r="A127" s="23" t="s">
        <v>22</v>
      </c>
      <c r="B127" s="34">
        <v>2166.45987375492</v>
      </c>
      <c r="C127" s="38">
        <v>65.2</v>
      </c>
      <c r="D127" s="34">
        <v>43923719</v>
      </c>
    </row>
    <row r="128" spans="1:4" x14ac:dyDescent="0.15">
      <c r="A128" s="23" t="s">
        <v>145</v>
      </c>
      <c r="B128" s="34">
        <v>8353.2516648103501</v>
      </c>
      <c r="C128" s="38">
        <v>71.7</v>
      </c>
      <c r="D128" s="34">
        <v>44696741</v>
      </c>
    </row>
    <row r="129" spans="1:4" x14ac:dyDescent="0.15">
      <c r="A129" s="23" t="s">
        <v>138</v>
      </c>
      <c r="B129" s="34">
        <v>30913.239576886601</v>
      </c>
      <c r="C129" s="38">
        <v>81.7</v>
      </c>
      <c r="D129" s="34">
        <v>47042602</v>
      </c>
    </row>
    <row r="130" spans="1:4" x14ac:dyDescent="0.15">
      <c r="A130" s="23" t="s">
        <v>55</v>
      </c>
      <c r="B130" s="34">
        <v>12059.6636896584</v>
      </c>
      <c r="C130" s="38">
        <v>75.599999999999994</v>
      </c>
      <c r="D130" s="34">
        <v>48165221</v>
      </c>
    </row>
    <row r="131" spans="1:4" x14ac:dyDescent="0.15">
      <c r="A131" s="23" t="s">
        <v>171</v>
      </c>
      <c r="B131" s="34">
        <v>30182.923998967301</v>
      </c>
      <c r="C131" s="38">
        <v>80.5</v>
      </c>
      <c r="D131" s="34">
        <v>48774767</v>
      </c>
    </row>
    <row r="132" spans="1:4" x14ac:dyDescent="0.15">
      <c r="A132" s="23" t="s">
        <v>153</v>
      </c>
      <c r="B132" s="34">
        <v>3526.4779255424701</v>
      </c>
      <c r="C132" s="38">
        <v>67.099999999999994</v>
      </c>
      <c r="D132" s="34">
        <v>49119646</v>
      </c>
    </row>
    <row r="133" spans="1:4" x14ac:dyDescent="0.15">
      <c r="A133" s="23" t="s">
        <v>43</v>
      </c>
      <c r="B133" s="34">
        <v>1730.8828741755101</v>
      </c>
      <c r="C133" s="38">
        <v>62.2</v>
      </c>
      <c r="D133" s="34">
        <v>49153002</v>
      </c>
    </row>
    <row r="134" spans="1:4" x14ac:dyDescent="0.15">
      <c r="A134" s="23" t="s">
        <v>39</v>
      </c>
      <c r="B134" s="34">
        <v>12042.9420579041</v>
      </c>
      <c r="C134" s="38">
        <v>60.4</v>
      </c>
      <c r="D134" s="34">
        <v>50981076</v>
      </c>
    </row>
    <row r="135" spans="1:4" x14ac:dyDescent="0.15">
      <c r="A135" s="23" t="s">
        <v>120</v>
      </c>
      <c r="B135" s="34">
        <v>32280.350332532798</v>
      </c>
      <c r="C135" s="38">
        <v>82.1</v>
      </c>
      <c r="D135" s="34">
        <v>61087395</v>
      </c>
    </row>
    <row r="136" spans="1:4" x14ac:dyDescent="0.15">
      <c r="A136" s="23" t="s">
        <v>146</v>
      </c>
      <c r="B136" s="34">
        <v>35055.541610240798</v>
      </c>
      <c r="C136" s="38">
        <v>81</v>
      </c>
      <c r="D136" s="34">
        <v>63177406</v>
      </c>
    </row>
    <row r="137" spans="1:4" x14ac:dyDescent="0.15">
      <c r="A137" s="23" t="s">
        <v>112</v>
      </c>
      <c r="B137" s="34">
        <v>36014.414660189403</v>
      </c>
      <c r="C137" s="38">
        <v>81.7</v>
      </c>
      <c r="D137" s="34">
        <v>63782963</v>
      </c>
    </row>
    <row r="138" spans="1:4" x14ac:dyDescent="0.15">
      <c r="A138" s="23" t="s">
        <v>156</v>
      </c>
      <c r="B138" s="34">
        <v>13887.4452492858</v>
      </c>
      <c r="C138" s="38">
        <v>74.900000000000006</v>
      </c>
      <c r="D138" s="34">
        <v>70243267</v>
      </c>
    </row>
    <row r="139" spans="1:4" x14ac:dyDescent="0.15">
      <c r="A139" s="23" t="s">
        <v>13</v>
      </c>
      <c r="B139" s="34">
        <v>783.259253578526</v>
      </c>
      <c r="C139" s="38">
        <v>57.5</v>
      </c>
      <c r="D139" s="34">
        <v>71419669</v>
      </c>
    </row>
    <row r="140" spans="1:4" x14ac:dyDescent="0.15">
      <c r="A140" s="23" t="s">
        <v>143</v>
      </c>
      <c r="B140" s="34">
        <v>18541.941682335299</v>
      </c>
      <c r="C140" s="38">
        <v>76.3</v>
      </c>
      <c r="D140" s="34">
        <v>75359032</v>
      </c>
    </row>
    <row r="141" spans="1:4" x14ac:dyDescent="0.15">
      <c r="A141" s="23" t="s">
        <v>82</v>
      </c>
      <c r="B141" s="34">
        <v>14446.0614982958</v>
      </c>
      <c r="C141" s="38">
        <v>78.3</v>
      </c>
      <c r="D141" s="34">
        <v>76407013</v>
      </c>
    </row>
    <row r="142" spans="1:4" x14ac:dyDescent="0.15">
      <c r="A142" s="23" t="s">
        <v>114</v>
      </c>
      <c r="B142" s="34">
        <v>41326.9343503446</v>
      </c>
      <c r="C142" s="38">
        <v>80.7</v>
      </c>
      <c r="D142" s="34">
        <v>81804228</v>
      </c>
    </row>
    <row r="143" spans="1:4" x14ac:dyDescent="0.15">
      <c r="A143" s="23" t="s">
        <v>81</v>
      </c>
      <c r="B143" s="34">
        <v>10597.7733941272</v>
      </c>
      <c r="C143" s="38">
        <v>70.900000000000006</v>
      </c>
      <c r="D143" s="34">
        <v>85378440</v>
      </c>
    </row>
    <row r="144" spans="1:4" x14ac:dyDescent="0.15">
      <c r="A144" s="23" t="s">
        <v>16</v>
      </c>
      <c r="B144" s="34">
        <v>1307.2783994835099</v>
      </c>
      <c r="C144" s="38">
        <v>62.6</v>
      </c>
      <c r="D144" s="34">
        <v>88356373</v>
      </c>
    </row>
    <row r="145" spans="1:4" x14ac:dyDescent="0.15">
      <c r="A145" s="23" t="s">
        <v>200</v>
      </c>
      <c r="B145" s="34">
        <v>5125.63618239262</v>
      </c>
      <c r="C145" s="38">
        <v>76.3</v>
      </c>
      <c r="D145" s="34">
        <v>90656550</v>
      </c>
    </row>
    <row r="146" spans="1:4" x14ac:dyDescent="0.15">
      <c r="A146" s="23" t="s">
        <v>170</v>
      </c>
      <c r="B146" s="34">
        <v>6326.2484018700798</v>
      </c>
      <c r="C146" s="38">
        <v>70</v>
      </c>
      <c r="D146" s="34">
        <v>98112780</v>
      </c>
    </row>
    <row r="147" spans="1:4" x14ac:dyDescent="0.15">
      <c r="A147" s="23" t="s">
        <v>68</v>
      </c>
      <c r="B147" s="34">
        <v>16159.8698782187</v>
      </c>
      <c r="C147" s="38">
        <v>75.5</v>
      </c>
      <c r="D147" s="34">
        <v>117478371</v>
      </c>
    </row>
    <row r="148" spans="1:4" x14ac:dyDescent="0.15">
      <c r="A148" s="23" t="s">
        <v>163</v>
      </c>
      <c r="B148" s="34">
        <v>35450.413400507503</v>
      </c>
      <c r="C148" s="38">
        <v>83.3</v>
      </c>
      <c r="D148" s="34">
        <v>126345235</v>
      </c>
    </row>
    <row r="149" spans="1:4" x14ac:dyDescent="0.15">
      <c r="A149" s="23" t="s">
        <v>134</v>
      </c>
      <c r="B149" s="34">
        <v>23561.545860687602</v>
      </c>
      <c r="C149" s="38">
        <v>71.3</v>
      </c>
      <c r="D149" s="34">
        <v>142557892</v>
      </c>
    </row>
    <row r="150" spans="1:4" x14ac:dyDescent="0.15">
      <c r="A150" s="23" t="s">
        <v>148</v>
      </c>
      <c r="B150" s="34">
        <v>2471.8499165291801</v>
      </c>
      <c r="C150" s="38">
        <v>69.5</v>
      </c>
      <c r="D150" s="34">
        <v>154393847</v>
      </c>
    </row>
    <row r="151" spans="1:4" x14ac:dyDescent="0.15">
      <c r="A151" s="23" t="s">
        <v>33</v>
      </c>
      <c r="B151" s="34">
        <v>5621.3640588684202</v>
      </c>
      <c r="C151" s="38">
        <v>60.1</v>
      </c>
      <c r="D151" s="34">
        <v>170901148</v>
      </c>
    </row>
    <row r="152" spans="1:4" x14ac:dyDescent="0.15">
      <c r="A152" s="23" t="s">
        <v>90</v>
      </c>
      <c r="B152" s="34">
        <v>4426.3917728195702</v>
      </c>
      <c r="C152" s="38">
        <v>65.7</v>
      </c>
      <c r="D152" s="34">
        <v>183188847</v>
      </c>
    </row>
    <row r="153" spans="1:4" x14ac:dyDescent="0.15">
      <c r="A153" s="23" t="s">
        <v>52</v>
      </c>
      <c r="B153" s="34">
        <v>14529.0004483797</v>
      </c>
      <c r="C153" s="38">
        <v>75</v>
      </c>
      <c r="D153" s="34">
        <v>200050487</v>
      </c>
    </row>
    <row r="154" spans="1:4" x14ac:dyDescent="0.15">
      <c r="A154" s="23" t="s">
        <v>151</v>
      </c>
      <c r="B154" s="34">
        <v>9224.2293035774801</v>
      </c>
      <c r="C154" s="38">
        <v>70.5</v>
      </c>
      <c r="D154" s="34">
        <v>247188189</v>
      </c>
    </row>
    <row r="155" spans="1:4" x14ac:dyDescent="0.15">
      <c r="A155" s="23" t="s">
        <v>75</v>
      </c>
      <c r="B155" s="34">
        <v>51470.520509903501</v>
      </c>
      <c r="C155" s="38">
        <v>78.900000000000006</v>
      </c>
      <c r="D155" s="34">
        <v>318497630</v>
      </c>
    </row>
    <row r="156" spans="1:4" x14ac:dyDescent="0.15">
      <c r="A156" s="23" t="s">
        <v>150</v>
      </c>
      <c r="B156" s="34">
        <v>5197.9642728932304</v>
      </c>
      <c r="C156" s="38">
        <v>66.2</v>
      </c>
      <c r="D156" s="34">
        <v>1275137828</v>
      </c>
    </row>
    <row r="157" spans="1:4" x14ac:dyDescent="0.15">
      <c r="A157" s="23" t="s">
        <v>161</v>
      </c>
      <c r="B157" s="34">
        <v>11523.4529380687</v>
      </c>
      <c r="C157" s="38">
        <v>76.5</v>
      </c>
      <c r="D157" s="34">
        <v>1359368470</v>
      </c>
    </row>
    <row r="159" spans="1:4" x14ac:dyDescent="0.15">
      <c r="A159" s="29" t="s">
        <v>205</v>
      </c>
      <c r="B159" s="36">
        <f>AVERAGE(B2:B157)</f>
        <v>18615.451888613516</v>
      </c>
      <c r="C159" s="31">
        <f>AVERAGE(C2:C157)</f>
        <v>72.005019354838737</v>
      </c>
      <c r="D159" s="36">
        <f>AVERAGE(D2:D157)</f>
        <v>44535834.25</v>
      </c>
    </row>
    <row r="160" spans="1:4" x14ac:dyDescent="0.15">
      <c r="A160" s="29" t="s">
        <v>206</v>
      </c>
      <c r="B160" s="36">
        <f>MIN(B2:B157)</f>
        <v>589.136718320353</v>
      </c>
      <c r="C160" s="31">
        <f>MIN(C2:C157)</f>
        <v>48.3</v>
      </c>
      <c r="D160" s="36">
        <f>MIN(D2:D157)</f>
        <v>105265</v>
      </c>
    </row>
    <row r="161" spans="1:4" x14ac:dyDescent="0.15">
      <c r="A161" s="29" t="s">
        <v>207</v>
      </c>
      <c r="B161" s="36">
        <f>QUARTILE(B2:B157,1)</f>
        <v>4440.1806977808828</v>
      </c>
      <c r="C161" s="31">
        <f>QUARTILE(C2:C157,1)</f>
        <v>65.949999999999989</v>
      </c>
      <c r="D161" s="36">
        <f>QUARTILE(D2:D157,1)</f>
        <v>4128373.5</v>
      </c>
    </row>
    <row r="162" spans="1:4" x14ac:dyDescent="0.15">
      <c r="A162" s="29" t="s">
        <v>208</v>
      </c>
      <c r="B162" s="36">
        <f>QUARTILE(B2:B157,2)</f>
        <v>12051.302873781249</v>
      </c>
      <c r="C162" s="31">
        <f>QUARTILE(C2:C157,2)</f>
        <v>74.5</v>
      </c>
      <c r="D162" s="36">
        <f>QUARTILE(D2:D157,2)</f>
        <v>10121202</v>
      </c>
    </row>
    <row r="163" spans="1:4" x14ac:dyDescent="0.15">
      <c r="A163" s="29" t="s">
        <v>209</v>
      </c>
      <c r="B163" s="36">
        <f>QUARTILE(B2:B157,3)</f>
        <v>25916.303285078375</v>
      </c>
      <c r="C163" s="31">
        <f>QUARTILE(C2:C157,3)</f>
        <v>78.25</v>
      </c>
      <c r="D163" s="36">
        <f>QUARTILE(D2:D157,3)</f>
        <v>33319143.5</v>
      </c>
    </row>
    <row r="164" spans="1:4" x14ac:dyDescent="0.15">
      <c r="A164" s="29" t="s">
        <v>210</v>
      </c>
      <c r="B164" s="36">
        <f>MAX(B2:B157)</f>
        <v>128722.18993829101</v>
      </c>
      <c r="C164" s="31">
        <f>MAX(C2:C157)</f>
        <v>83.378</v>
      </c>
      <c r="D164" s="36">
        <f>MAX(D2:D157)</f>
        <v>1359368470</v>
      </c>
    </row>
    <row r="165" spans="1:4" x14ac:dyDescent="0.15">
      <c r="A165" s="29" t="s">
        <v>211</v>
      </c>
      <c r="B165" s="36">
        <f>STDEV(B2:B157)</f>
        <v>19680.112145105901</v>
      </c>
      <c r="C165" s="31">
        <f>STDEV(C2:C157)</f>
        <v>8.0822858164690317</v>
      </c>
      <c r="D165" s="36">
        <f>STDEV(D2:D157)</f>
        <v>152895169.00170329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topLeftCell="A3" workbookViewId="0">
      <selection activeCell="G1" sqref="G1"/>
    </sheetView>
  </sheetViews>
  <sheetFormatPr baseColWidth="10" defaultColWidth="8.83203125" defaultRowHeight="13" x14ac:dyDescent="0.15"/>
  <cols>
    <col min="1" max="1" width="13.1640625" customWidth="1"/>
    <col min="2" max="2" width="14.6640625" customWidth="1"/>
    <col min="3" max="3" width="15.5" customWidth="1"/>
  </cols>
  <sheetData>
    <row r="1" spans="1:7" ht="14" thickBot="1" x14ac:dyDescent="0.2">
      <c r="A1" s="42" t="s">
        <v>219</v>
      </c>
      <c r="B1" s="43" t="s">
        <v>220</v>
      </c>
      <c r="C1" s="43" t="s">
        <v>221</v>
      </c>
      <c r="G1" s="48" t="s">
        <v>290</v>
      </c>
    </row>
    <row r="2" spans="1:7" ht="14" thickBot="1" x14ac:dyDescent="0.2">
      <c r="A2" s="44" t="s">
        <v>222</v>
      </c>
      <c r="B2" s="45">
        <v>34124</v>
      </c>
      <c r="C2" s="45">
        <v>263</v>
      </c>
    </row>
    <row r="3" spans="1:7" ht="14" thickBot="1" x14ac:dyDescent="0.2">
      <c r="A3" s="44" t="s">
        <v>223</v>
      </c>
      <c r="B3" s="45">
        <v>5610</v>
      </c>
      <c r="C3" s="45">
        <v>73</v>
      </c>
    </row>
    <row r="4" spans="1:7" ht="14" thickBot="1" x14ac:dyDescent="0.2">
      <c r="A4" s="44" t="s">
        <v>224</v>
      </c>
      <c r="B4" s="45">
        <v>38637</v>
      </c>
      <c r="C4" s="45">
        <v>248</v>
      </c>
    </row>
    <row r="5" spans="1:7" ht="14" thickBot="1" x14ac:dyDescent="0.2">
      <c r="A5" s="44" t="s">
        <v>225</v>
      </c>
      <c r="B5" s="45">
        <v>5414</v>
      </c>
      <c r="C5" s="45">
        <v>65</v>
      </c>
    </row>
    <row r="6" spans="1:7" ht="14" thickBot="1" x14ac:dyDescent="0.2">
      <c r="A6" s="44" t="s">
        <v>226</v>
      </c>
      <c r="B6" s="45">
        <v>115185</v>
      </c>
      <c r="C6" s="45">
        <v>570</v>
      </c>
    </row>
    <row r="7" spans="1:7" ht="14" thickBot="1" x14ac:dyDescent="0.2">
      <c r="A7" s="44" t="s">
        <v>227</v>
      </c>
      <c r="B7" s="45">
        <v>177902</v>
      </c>
      <c r="C7" s="45">
        <v>795</v>
      </c>
    </row>
    <row r="8" spans="1:7" ht="14" thickBot="1" x14ac:dyDescent="0.2">
      <c r="A8" s="44" t="s">
        <v>228</v>
      </c>
      <c r="B8" s="45">
        <v>2873</v>
      </c>
      <c r="C8" s="45">
        <v>90</v>
      </c>
    </row>
    <row r="9" spans="1:7" ht="14" thickBot="1" x14ac:dyDescent="0.2">
      <c r="A9" s="44" t="s">
        <v>229</v>
      </c>
      <c r="B9" s="45">
        <v>35426</v>
      </c>
      <c r="C9" s="45">
        <v>182</v>
      </c>
    </row>
    <row r="10" spans="1:7" ht="14" thickBot="1" x14ac:dyDescent="0.2">
      <c r="A10" s="44" t="s">
        <v>230</v>
      </c>
      <c r="B10" s="45">
        <v>29767</v>
      </c>
      <c r="C10" s="45">
        <v>270</v>
      </c>
    </row>
    <row r="11" spans="1:7" ht="14" thickBot="1" x14ac:dyDescent="0.2">
      <c r="A11" s="44" t="s">
        <v>231</v>
      </c>
      <c r="B11" s="45">
        <v>41736</v>
      </c>
      <c r="C11" s="45">
        <v>186</v>
      </c>
    </row>
    <row r="12" spans="1:7" ht="14" thickBot="1" x14ac:dyDescent="0.2">
      <c r="A12" s="44" t="s">
        <v>232</v>
      </c>
      <c r="B12" s="45">
        <v>60450</v>
      </c>
      <c r="C12" s="45">
        <v>122</v>
      </c>
    </row>
    <row r="13" spans="1:7" ht="14" thickBot="1" x14ac:dyDescent="0.2">
      <c r="A13" s="44" t="s">
        <v>233</v>
      </c>
      <c r="B13" s="45">
        <v>10964</v>
      </c>
      <c r="C13" s="45">
        <v>89</v>
      </c>
    </row>
    <row r="14" spans="1:7" ht="14" thickBot="1" x14ac:dyDescent="0.2">
      <c r="A14" s="44" t="s">
        <v>234</v>
      </c>
      <c r="B14" s="45">
        <v>4256</v>
      </c>
      <c r="C14" s="45">
        <v>36</v>
      </c>
    </row>
    <row r="15" spans="1:7" ht="14" thickBot="1" x14ac:dyDescent="0.2">
      <c r="A15" s="44" t="s">
        <v>235</v>
      </c>
      <c r="B15" s="45">
        <v>2697</v>
      </c>
      <c r="C15" s="45">
        <v>29</v>
      </c>
    </row>
    <row r="16" spans="1:7" ht="14" thickBot="1" x14ac:dyDescent="0.2">
      <c r="A16" s="44" t="s">
        <v>236</v>
      </c>
      <c r="B16" s="45">
        <v>152098</v>
      </c>
      <c r="C16" s="45">
        <v>652</v>
      </c>
    </row>
    <row r="17" spans="1:3" ht="14" thickBot="1" x14ac:dyDescent="0.2">
      <c r="A17" s="44" t="s">
        <v>237</v>
      </c>
      <c r="B17" s="45">
        <v>73017</v>
      </c>
      <c r="C17" s="45">
        <v>502</v>
      </c>
    </row>
    <row r="18" spans="1:3" ht="14" thickBot="1" x14ac:dyDescent="0.2">
      <c r="A18" s="44" t="s">
        <v>238</v>
      </c>
      <c r="B18" s="45">
        <v>12613</v>
      </c>
      <c r="C18" s="45">
        <v>83</v>
      </c>
    </row>
    <row r="19" spans="1:3" ht="14" thickBot="1" x14ac:dyDescent="0.2">
      <c r="A19" s="44" t="s">
        <v>239</v>
      </c>
      <c r="B19" s="45">
        <v>2454</v>
      </c>
      <c r="C19" s="45">
        <v>33</v>
      </c>
    </row>
    <row r="20" spans="1:3" ht="14" thickBot="1" x14ac:dyDescent="0.2">
      <c r="A20" s="44" t="s">
        <v>240</v>
      </c>
      <c r="B20" s="45">
        <v>4767</v>
      </c>
      <c r="C20" s="45">
        <v>38</v>
      </c>
    </row>
    <row r="21" spans="1:3" ht="14" thickBot="1" x14ac:dyDescent="0.2">
      <c r="A21" s="44" t="s">
        <v>241</v>
      </c>
      <c r="B21" s="45">
        <v>3300</v>
      </c>
      <c r="C21" s="45">
        <v>29</v>
      </c>
    </row>
    <row r="22" spans="1:3" ht="14" thickBot="1" x14ac:dyDescent="0.2">
      <c r="A22" s="44" t="s">
        <v>242</v>
      </c>
      <c r="B22" s="45">
        <v>1841</v>
      </c>
      <c r="C22" s="45">
        <v>9</v>
      </c>
    </row>
    <row r="23" spans="1:3" ht="14" thickBot="1" x14ac:dyDescent="0.2">
      <c r="A23" s="44" t="s">
        <v>243</v>
      </c>
      <c r="B23" s="45">
        <v>3550</v>
      </c>
      <c r="C23" s="45">
        <v>71</v>
      </c>
    </row>
    <row r="24" spans="1:3" ht="14" thickBot="1" x14ac:dyDescent="0.2">
      <c r="A24" s="44" t="s">
        <v>244</v>
      </c>
      <c r="B24" s="45">
        <v>2146</v>
      </c>
      <c r="C24" s="45">
        <v>23</v>
      </c>
    </row>
    <row r="25" spans="1:3" ht="14" thickBot="1" x14ac:dyDescent="0.2">
      <c r="A25" s="44" t="s">
        <v>245</v>
      </c>
      <c r="B25" s="45">
        <v>3765</v>
      </c>
      <c r="C25" s="45">
        <v>30</v>
      </c>
    </row>
    <row r="26" spans="1:3" ht="14" thickBot="1" x14ac:dyDescent="0.2">
      <c r="A26" s="44" t="s">
        <v>246</v>
      </c>
      <c r="B26" s="45">
        <v>4747</v>
      </c>
      <c r="C26" s="45">
        <v>22</v>
      </c>
    </row>
    <row r="27" spans="1:3" ht="14" thickBot="1" x14ac:dyDescent="0.2">
      <c r="A27" s="44" t="s">
        <v>247</v>
      </c>
      <c r="B27" s="45">
        <v>30646</v>
      </c>
      <c r="C27" s="45">
        <v>242</v>
      </c>
    </row>
    <row r="28" spans="1:3" ht="14" thickBot="1" x14ac:dyDescent="0.2">
      <c r="A28" s="44" t="s">
        <v>248</v>
      </c>
      <c r="B28" s="45">
        <v>20206</v>
      </c>
      <c r="C28" s="45">
        <v>127</v>
      </c>
    </row>
    <row r="29" spans="1:3" ht="14" thickBot="1" x14ac:dyDescent="0.2">
      <c r="A29" s="44" t="s">
        <v>249</v>
      </c>
      <c r="B29" s="45">
        <v>180760</v>
      </c>
      <c r="C29" s="45">
        <v>847</v>
      </c>
    </row>
    <row r="30" spans="1:3" ht="14" thickBot="1" x14ac:dyDescent="0.2">
      <c r="A30" s="44" t="s">
        <v>250</v>
      </c>
      <c r="B30" s="45">
        <v>5011</v>
      </c>
      <c r="C30" s="45">
        <v>76</v>
      </c>
    </row>
    <row r="31" spans="1:3" ht="14" thickBot="1" x14ac:dyDescent="0.2">
      <c r="A31" s="44" t="s">
        <v>251</v>
      </c>
      <c r="B31" s="45">
        <v>28635</v>
      </c>
      <c r="C31" s="45">
        <v>105</v>
      </c>
    </row>
    <row r="32" spans="1:3" ht="14" thickBot="1" x14ac:dyDescent="0.2">
      <c r="A32" s="44" t="s">
        <v>252</v>
      </c>
      <c r="B32" s="45">
        <v>9138</v>
      </c>
      <c r="C32" s="45">
        <v>102</v>
      </c>
    </row>
    <row r="33" spans="1:3" ht="14" thickBot="1" x14ac:dyDescent="0.2">
      <c r="A33" s="44" t="s">
        <v>253</v>
      </c>
      <c r="B33" s="45">
        <v>2478</v>
      </c>
      <c r="C33" s="45">
        <v>29</v>
      </c>
    </row>
    <row r="34" spans="1:3" ht="14" thickBot="1" x14ac:dyDescent="0.2">
      <c r="A34" s="44" t="s">
        <v>254</v>
      </c>
      <c r="B34" s="45">
        <v>1670</v>
      </c>
      <c r="C34" s="45">
        <v>10</v>
      </c>
    </row>
    <row r="35" spans="1:3" ht="14" thickBot="1" x14ac:dyDescent="0.2">
      <c r="A35" s="44" t="s">
        <v>255</v>
      </c>
      <c r="B35" s="45">
        <v>50010</v>
      </c>
      <c r="C35" s="45">
        <v>289</v>
      </c>
    </row>
    <row r="36" spans="1:3" ht="14" thickBot="1" x14ac:dyDescent="0.2">
      <c r="A36" s="44" t="s">
        <v>256</v>
      </c>
      <c r="B36" s="45">
        <v>106141</v>
      </c>
      <c r="C36" s="45">
        <v>305</v>
      </c>
    </row>
    <row r="37" spans="1:3" ht="14" thickBot="1" x14ac:dyDescent="0.2">
      <c r="A37" s="44" t="s">
        <v>257</v>
      </c>
      <c r="B37" s="45">
        <v>39062</v>
      </c>
      <c r="C37" s="45">
        <v>282</v>
      </c>
    </row>
    <row r="38" spans="1:3" ht="14" thickBot="1" x14ac:dyDescent="0.2">
      <c r="A38" s="44" t="s">
        <v>258</v>
      </c>
      <c r="B38" s="45">
        <v>6858</v>
      </c>
      <c r="C38" s="45">
        <v>67</v>
      </c>
    </row>
    <row r="39" spans="1:3" ht="14" thickBot="1" x14ac:dyDescent="0.2">
      <c r="A39" s="44" t="s">
        <v>259</v>
      </c>
      <c r="B39" s="45">
        <v>1317</v>
      </c>
      <c r="C39" s="45">
        <v>39</v>
      </c>
    </row>
    <row r="40" spans="1:3" ht="14" thickBot="1" x14ac:dyDescent="0.2">
      <c r="A40" s="44" t="s">
        <v>260</v>
      </c>
      <c r="B40" s="45">
        <v>3038</v>
      </c>
      <c r="C40" s="45">
        <v>29</v>
      </c>
    </row>
    <row r="41" spans="1:3" ht="14" thickBot="1" x14ac:dyDescent="0.2">
      <c r="A41" s="44" t="s">
        <v>261</v>
      </c>
      <c r="B41" s="45">
        <v>57952</v>
      </c>
      <c r="C41" s="45">
        <v>271</v>
      </c>
    </row>
    <row r="42" spans="1:3" ht="14" thickBot="1" x14ac:dyDescent="0.2">
      <c r="A42" s="44" t="s">
        <v>262</v>
      </c>
      <c r="B42" s="45">
        <v>55141</v>
      </c>
      <c r="C42" s="45">
        <v>563</v>
      </c>
    </row>
    <row r="43" spans="1:3" ht="14" thickBot="1" x14ac:dyDescent="0.2">
      <c r="A43" s="44" t="s">
        <v>263</v>
      </c>
      <c r="B43" s="45">
        <v>33970</v>
      </c>
      <c r="C43" s="45">
        <v>112</v>
      </c>
    </row>
    <row r="44" spans="1:3" ht="14" thickBot="1" x14ac:dyDescent="0.2">
      <c r="A44" s="44" t="s">
        <v>264</v>
      </c>
      <c r="B44" s="45">
        <v>289533</v>
      </c>
      <c r="C44" s="45">
        <v>560</v>
      </c>
    </row>
    <row r="45" spans="1:3" ht="14" thickBot="1" x14ac:dyDescent="0.2">
      <c r="A45" s="44" t="s">
        <v>265</v>
      </c>
      <c r="B45" s="45">
        <v>16059</v>
      </c>
      <c r="C45" s="45">
        <v>47</v>
      </c>
    </row>
    <row r="46" spans="1:3" ht="14" thickBot="1" x14ac:dyDescent="0.2">
      <c r="A46" s="44" t="s">
        <v>266</v>
      </c>
      <c r="B46" s="45">
        <v>16404</v>
      </c>
      <c r="C46" s="45">
        <v>90</v>
      </c>
    </row>
    <row r="47" spans="1:3" ht="14" thickBot="1" x14ac:dyDescent="0.2">
      <c r="A47" s="44" t="s">
        <v>267</v>
      </c>
      <c r="B47" s="45">
        <v>52093</v>
      </c>
      <c r="C47" s="45">
        <v>267</v>
      </c>
    </row>
    <row r="48" spans="1:3" ht="14" thickBot="1" x14ac:dyDescent="0.2">
      <c r="A48" s="44" t="s">
        <v>268</v>
      </c>
      <c r="B48" s="45">
        <v>5057</v>
      </c>
      <c r="C48" s="45">
        <v>43</v>
      </c>
    </row>
    <row r="49" spans="1:3" ht="14" thickBot="1" x14ac:dyDescent="0.2">
      <c r="A49" s="44" t="s">
        <v>269</v>
      </c>
      <c r="B49" s="45">
        <v>134517</v>
      </c>
      <c r="C49" s="45">
        <v>446</v>
      </c>
    </row>
    <row r="50" spans="1:3" ht="14" thickBot="1" x14ac:dyDescent="0.2">
      <c r="A50" s="44" t="s">
        <v>270</v>
      </c>
      <c r="B50" s="45">
        <v>26212</v>
      </c>
      <c r="C50" s="45">
        <v>145</v>
      </c>
    </row>
    <row r="51" spans="1:3" ht="14" thickBot="1" x14ac:dyDescent="0.2">
      <c r="A51" s="44" t="s">
        <v>271</v>
      </c>
      <c r="B51" s="45">
        <v>152951</v>
      </c>
      <c r="C51" s="45">
        <v>3411</v>
      </c>
    </row>
    <row r="52" spans="1:3" ht="14" thickBot="1" x14ac:dyDescent="0.2">
      <c r="A52" s="44" t="s">
        <v>272</v>
      </c>
      <c r="B52" s="45">
        <v>68582</v>
      </c>
      <c r="C52" s="45">
        <v>570</v>
      </c>
    </row>
    <row r="53" spans="1:3" ht="14" thickBot="1" x14ac:dyDescent="0.2">
      <c r="A53" s="44" t="s">
        <v>273</v>
      </c>
      <c r="B53" s="45">
        <v>184825</v>
      </c>
      <c r="C53" s="45">
        <v>1013</v>
      </c>
    </row>
    <row r="54" spans="1:3" ht="14" thickBot="1" x14ac:dyDescent="0.2">
      <c r="A54" s="44" t="s">
        <v>274</v>
      </c>
      <c r="B54" s="45">
        <v>90295</v>
      </c>
      <c r="C54" s="45">
        <v>533</v>
      </c>
    </row>
    <row r="55" spans="1:3" ht="14" thickBot="1" x14ac:dyDescent="0.2">
      <c r="A55" s="44" t="s">
        <v>275</v>
      </c>
      <c r="B55" s="45">
        <v>13447</v>
      </c>
      <c r="C55" s="45">
        <v>148</v>
      </c>
    </row>
    <row r="56" spans="1:3" ht="14" thickBot="1" x14ac:dyDescent="0.2">
      <c r="A56" s="44" t="s">
        <v>276</v>
      </c>
      <c r="B56" s="45">
        <v>36274</v>
      </c>
      <c r="C56" s="45">
        <v>311</v>
      </c>
    </row>
    <row r="57" spans="1:3" ht="14" thickBot="1" x14ac:dyDescent="0.2">
      <c r="A57" s="44" t="s">
        <v>277</v>
      </c>
      <c r="B57" s="45">
        <v>83100</v>
      </c>
      <c r="C57" s="45">
        <v>305</v>
      </c>
    </row>
    <row r="58" spans="1:3" ht="14" thickBot="1" x14ac:dyDescent="0.2">
      <c r="A58" s="44" t="s">
        <v>278</v>
      </c>
      <c r="B58" s="45">
        <v>75677</v>
      </c>
      <c r="C58" s="45">
        <v>194</v>
      </c>
    </row>
    <row r="59" spans="1:3" ht="14" thickBot="1" x14ac:dyDescent="0.2">
      <c r="A59" s="44" t="s">
        <v>279</v>
      </c>
      <c r="B59" s="45">
        <v>39546</v>
      </c>
      <c r="C59" s="45">
        <v>229</v>
      </c>
    </row>
    <row r="60" spans="1:3" ht="14" thickBot="1" x14ac:dyDescent="0.2">
      <c r="A60" s="44" t="s">
        <v>280</v>
      </c>
      <c r="B60" s="45">
        <v>34705</v>
      </c>
      <c r="C60" s="45">
        <v>124</v>
      </c>
    </row>
    <row r="61" spans="1:3" ht="14" thickBot="1" x14ac:dyDescent="0.2">
      <c r="A61" s="44" t="s">
        <v>281</v>
      </c>
      <c r="B61" s="45">
        <v>12127</v>
      </c>
      <c r="C61" s="45">
        <v>114</v>
      </c>
    </row>
    <row r="62" spans="1:3" ht="14" thickBot="1" x14ac:dyDescent="0.2">
      <c r="A62" s="44" t="s">
        <v>282</v>
      </c>
      <c r="B62" s="45">
        <v>8006</v>
      </c>
      <c r="C62" s="45">
        <v>108</v>
      </c>
    </row>
    <row r="63" spans="1:3" ht="14" thickBot="1" x14ac:dyDescent="0.2">
      <c r="A63" s="44" t="s">
        <v>283</v>
      </c>
      <c r="B63" s="45">
        <v>4056</v>
      </c>
      <c r="C63" s="45">
        <v>27</v>
      </c>
    </row>
    <row r="64" spans="1:3" ht="14" thickBot="1" x14ac:dyDescent="0.2">
      <c r="A64" s="44" t="s">
        <v>284</v>
      </c>
      <c r="B64" s="45">
        <v>2332</v>
      </c>
      <c r="C64" s="45">
        <v>37</v>
      </c>
    </row>
    <row r="65" spans="1:3" ht="14" thickBot="1" x14ac:dyDescent="0.2">
      <c r="A65" s="44" t="s">
        <v>285</v>
      </c>
      <c r="B65" s="45">
        <v>82357</v>
      </c>
      <c r="C65" s="45">
        <v>498</v>
      </c>
    </row>
    <row r="66" spans="1:3" ht="14" thickBot="1" x14ac:dyDescent="0.2">
      <c r="A66" s="44" t="s">
        <v>286</v>
      </c>
      <c r="B66" s="45">
        <v>4512</v>
      </c>
      <c r="C66" s="45">
        <v>46</v>
      </c>
    </row>
    <row r="67" spans="1:3" ht="14" thickBot="1" x14ac:dyDescent="0.2">
      <c r="A67" s="44" t="s">
        <v>287</v>
      </c>
      <c r="B67" s="45">
        <v>12182</v>
      </c>
      <c r="C67" s="45">
        <v>120</v>
      </c>
    </row>
    <row r="68" spans="1:3" ht="14" thickBot="1" x14ac:dyDescent="0.2">
      <c r="A68" s="44" t="s">
        <v>288</v>
      </c>
      <c r="B68" s="45">
        <v>4994</v>
      </c>
      <c r="C68" s="45">
        <v>88</v>
      </c>
    </row>
    <row r="69" spans="1:3" ht="14" thickBot="1" x14ac:dyDescent="0.2">
      <c r="A69" s="46" t="s">
        <v>289</v>
      </c>
      <c r="B69" s="47">
        <v>2911215</v>
      </c>
      <c r="C69" s="47">
        <v>17479</v>
      </c>
    </row>
  </sheetData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3"/>
  <sheetViews>
    <sheetView topLeftCell="E1" workbookViewId="0">
      <selection activeCell="E2" sqref="E2"/>
    </sheetView>
  </sheetViews>
  <sheetFormatPr baseColWidth="10" defaultColWidth="8.83203125" defaultRowHeight="13" x14ac:dyDescent="0.15"/>
  <cols>
    <col min="1" max="1" width="27.83203125" style="51" bestFit="1" customWidth="1"/>
    <col min="2" max="2" width="8.1640625" style="51" bestFit="1" customWidth="1"/>
    <col min="3" max="3" width="31.5" style="51" bestFit="1" customWidth="1"/>
    <col min="4" max="4" width="19.33203125" style="51" bestFit="1" customWidth="1"/>
    <col min="5" max="5" width="15.1640625" style="51" bestFit="1" customWidth="1"/>
    <col min="6" max="6" width="28" style="51" bestFit="1" customWidth="1"/>
    <col min="7" max="7" width="11.5" style="51" bestFit="1" customWidth="1"/>
    <col min="8" max="8" width="20.1640625" style="51" bestFit="1" customWidth="1"/>
    <col min="9" max="9" width="21.83203125" style="51" bestFit="1" customWidth="1"/>
    <col min="10" max="10" width="12.6640625" style="51" bestFit="1" customWidth="1"/>
    <col min="11" max="11" width="15.1640625" style="51" bestFit="1" customWidth="1"/>
    <col min="12" max="12" width="25.83203125" style="51" bestFit="1" customWidth="1"/>
    <col min="13" max="13" width="22" style="51" bestFit="1" customWidth="1"/>
    <col min="14" max="14" width="23" style="51" bestFit="1" customWidth="1"/>
    <col min="15" max="15" width="24" style="51" bestFit="1" customWidth="1"/>
    <col min="16" max="16" width="23.33203125" style="51" bestFit="1" customWidth="1"/>
    <col min="17" max="17" width="22" style="51" bestFit="1" customWidth="1"/>
    <col min="18" max="18" width="11.5" style="51" bestFit="1" customWidth="1"/>
    <col min="19" max="16384" width="8.83203125" style="51"/>
  </cols>
  <sheetData>
    <row r="1" spans="1:18" ht="17" thickBot="1" x14ac:dyDescent="0.25">
      <c r="A1" s="49" t="s">
        <v>291</v>
      </c>
      <c r="B1" s="50" t="s">
        <v>292</v>
      </c>
      <c r="C1" s="50" t="s">
        <v>293</v>
      </c>
      <c r="D1" s="50" t="s">
        <v>294</v>
      </c>
      <c r="E1" s="50" t="s">
        <v>295</v>
      </c>
      <c r="F1" s="50" t="s">
        <v>296</v>
      </c>
      <c r="G1" s="50" t="s">
        <v>297</v>
      </c>
      <c r="H1" s="50" t="s">
        <v>298</v>
      </c>
      <c r="I1" s="50" t="s">
        <v>299</v>
      </c>
      <c r="J1" s="50" t="s">
        <v>300</v>
      </c>
      <c r="K1" s="50" t="s">
        <v>301</v>
      </c>
      <c r="L1" s="50" t="s">
        <v>302</v>
      </c>
      <c r="M1" s="50" t="s">
        <v>303</v>
      </c>
      <c r="N1" s="50" t="s">
        <v>304</v>
      </c>
      <c r="O1" s="50" t="s">
        <v>305</v>
      </c>
      <c r="P1" s="50" t="s">
        <v>306</v>
      </c>
      <c r="Q1" s="50" t="s">
        <v>307</v>
      </c>
      <c r="R1" s="50" t="s">
        <v>308</v>
      </c>
    </row>
    <row r="2" spans="1:18" ht="17" thickBot="1" x14ac:dyDescent="0.2">
      <c r="A2" s="52" t="s">
        <v>309</v>
      </c>
      <c r="B2" s="53" t="s">
        <v>310</v>
      </c>
      <c r="C2" s="53" t="s">
        <v>311</v>
      </c>
      <c r="D2" s="53">
        <v>14.57</v>
      </c>
      <c r="E2" s="54">
        <v>3048</v>
      </c>
      <c r="F2" s="53">
        <v>814</v>
      </c>
      <c r="G2" s="53">
        <v>1.5</v>
      </c>
      <c r="H2" s="53">
        <v>1.9</v>
      </c>
      <c r="I2" s="53">
        <v>10.9</v>
      </c>
      <c r="J2" s="53">
        <v>11.9</v>
      </c>
      <c r="K2" s="53">
        <v>2.2000000000000002</v>
      </c>
      <c r="L2" s="53">
        <v>3.6</v>
      </c>
      <c r="M2" s="53">
        <v>28.3</v>
      </c>
      <c r="N2" s="53">
        <v>26</v>
      </c>
      <c r="O2" s="53">
        <v>9.5</v>
      </c>
      <c r="P2" s="53">
        <v>-3.9</v>
      </c>
      <c r="Q2" s="53">
        <v>14.5</v>
      </c>
      <c r="R2" s="53">
        <v>0.25</v>
      </c>
    </row>
    <row r="3" spans="1:18" ht="17" thickBot="1" x14ac:dyDescent="0.2">
      <c r="A3" s="55" t="s">
        <v>312</v>
      </c>
      <c r="B3" s="56" t="s">
        <v>313</v>
      </c>
      <c r="C3" s="56" t="s">
        <v>314</v>
      </c>
      <c r="D3" s="56">
        <v>26.11</v>
      </c>
      <c r="E3" s="57">
        <v>1795</v>
      </c>
      <c r="F3" s="57">
        <v>4525</v>
      </c>
      <c r="G3" s="56">
        <v>1.3</v>
      </c>
      <c r="H3" s="56">
        <v>1.4</v>
      </c>
      <c r="I3" s="56">
        <v>23</v>
      </c>
      <c r="J3" s="56">
        <v>36.1</v>
      </c>
      <c r="K3" s="56">
        <v>3.5</v>
      </c>
      <c r="L3" s="56">
        <v>1.5</v>
      </c>
      <c r="M3" s="56">
        <v>-49</v>
      </c>
      <c r="N3" s="56">
        <v>3.9</v>
      </c>
      <c r="O3" s="56">
        <v>18.3</v>
      </c>
      <c r="P3" s="56">
        <v>3.6</v>
      </c>
      <c r="Q3" s="56">
        <v>5.6</v>
      </c>
      <c r="R3" s="56">
        <v>2.5</v>
      </c>
    </row>
    <row r="4" spans="1:18" ht="17" thickBot="1" x14ac:dyDescent="0.2">
      <c r="A4" s="52" t="s">
        <v>315</v>
      </c>
      <c r="B4" s="53" t="s">
        <v>316</v>
      </c>
      <c r="C4" s="53" t="s">
        <v>317</v>
      </c>
      <c r="D4" s="53">
        <v>89.94</v>
      </c>
      <c r="E4" s="54">
        <v>16959</v>
      </c>
      <c r="F4" s="54">
        <v>13201</v>
      </c>
      <c r="G4" s="53">
        <v>1.8</v>
      </c>
      <c r="H4" s="53">
        <v>2.9</v>
      </c>
      <c r="I4" s="53">
        <v>9.6</v>
      </c>
      <c r="J4" s="53">
        <v>10.6</v>
      </c>
      <c r="K4" s="53">
        <v>3.4</v>
      </c>
      <c r="L4" s="53">
        <v>2.2000000000000002</v>
      </c>
      <c r="M4" s="53">
        <v>-11.3</v>
      </c>
      <c r="N4" s="53">
        <v>35.799999999999997</v>
      </c>
      <c r="O4" s="53">
        <v>21.4</v>
      </c>
      <c r="P4" s="53">
        <v>8.8000000000000007</v>
      </c>
      <c r="Q4" s="53">
        <v>18.7</v>
      </c>
      <c r="R4" s="53">
        <v>0.8</v>
      </c>
    </row>
    <row r="5" spans="1:18" ht="17" thickBot="1" x14ac:dyDescent="0.2">
      <c r="A5" s="55" t="s">
        <v>318</v>
      </c>
      <c r="B5" s="56" t="s">
        <v>319</v>
      </c>
      <c r="C5" s="56" t="s">
        <v>320</v>
      </c>
      <c r="D5" s="56">
        <v>18.53</v>
      </c>
      <c r="E5" s="57">
        <v>1663</v>
      </c>
      <c r="F5" s="57">
        <v>3199</v>
      </c>
      <c r="G5" s="56">
        <v>3.5</v>
      </c>
      <c r="H5" s="56" t="s">
        <v>321</v>
      </c>
      <c r="I5" s="56" t="s">
        <v>321</v>
      </c>
      <c r="J5" s="56">
        <v>15.6</v>
      </c>
      <c r="K5" s="56">
        <v>3.7</v>
      </c>
      <c r="L5" s="56">
        <v>5.8</v>
      </c>
      <c r="M5" s="56">
        <v>31</v>
      </c>
      <c r="N5" s="56" t="s">
        <v>321</v>
      </c>
      <c r="O5" s="56">
        <v>3.6</v>
      </c>
      <c r="P5" s="56">
        <v>7.8</v>
      </c>
      <c r="Q5" s="56">
        <v>-27.2</v>
      </c>
      <c r="R5" s="56">
        <v>1.93</v>
      </c>
    </row>
    <row r="6" spans="1:18" ht="17" thickBot="1" x14ac:dyDescent="0.2">
      <c r="A6" s="52" t="s">
        <v>322</v>
      </c>
      <c r="B6" s="53" t="s">
        <v>323</v>
      </c>
      <c r="C6" s="53" t="s">
        <v>324</v>
      </c>
      <c r="D6" s="53">
        <v>5.31</v>
      </c>
      <c r="E6" s="54">
        <v>12178</v>
      </c>
      <c r="F6" s="54">
        <v>1485</v>
      </c>
      <c r="G6" s="53" t="s">
        <v>321</v>
      </c>
      <c r="H6" s="53" t="s">
        <v>321</v>
      </c>
      <c r="I6" s="53">
        <v>9.8000000000000007</v>
      </c>
      <c r="J6" s="53">
        <v>5.2</v>
      </c>
      <c r="K6" s="53">
        <v>0</v>
      </c>
      <c r="L6" s="53" t="s">
        <v>321</v>
      </c>
      <c r="M6" s="53">
        <v>200</v>
      </c>
      <c r="N6" s="53" t="s">
        <v>321</v>
      </c>
      <c r="O6" s="53">
        <v>-12.2</v>
      </c>
      <c r="P6" s="53">
        <v>-4</v>
      </c>
      <c r="Q6" s="53" t="s">
        <v>321</v>
      </c>
      <c r="R6" s="53">
        <v>0.12</v>
      </c>
    </row>
    <row r="7" spans="1:18" ht="17" thickBot="1" x14ac:dyDescent="0.2">
      <c r="A7" s="55" t="s">
        <v>325</v>
      </c>
      <c r="B7" s="56" t="s">
        <v>326</v>
      </c>
      <c r="C7" s="56" t="s">
        <v>327</v>
      </c>
      <c r="D7" s="56">
        <v>70.150000000000006</v>
      </c>
      <c r="E7" s="57">
        <v>39727</v>
      </c>
      <c r="F7" s="57">
        <v>13165</v>
      </c>
      <c r="G7" s="56">
        <v>3.8</v>
      </c>
      <c r="H7" s="56">
        <v>8.9</v>
      </c>
      <c r="I7" s="56">
        <v>17.7</v>
      </c>
      <c r="J7" s="56">
        <v>16.5</v>
      </c>
      <c r="K7" s="56">
        <v>0.5</v>
      </c>
      <c r="L7" s="56">
        <v>3.2</v>
      </c>
      <c r="M7" s="56">
        <v>42.7</v>
      </c>
      <c r="N7" s="56">
        <v>28.1</v>
      </c>
      <c r="O7" s="56">
        <v>30.9</v>
      </c>
      <c r="P7" s="56">
        <v>3.1</v>
      </c>
      <c r="Q7" s="56">
        <v>25.5</v>
      </c>
      <c r="R7" s="56">
        <v>0.33</v>
      </c>
    </row>
    <row r="8" spans="1:18" ht="17" thickBot="1" x14ac:dyDescent="0.2">
      <c r="A8" s="52" t="s">
        <v>328</v>
      </c>
      <c r="B8" s="53" t="s">
        <v>329</v>
      </c>
      <c r="C8" s="53" t="s">
        <v>330</v>
      </c>
      <c r="D8" s="53">
        <v>15.38</v>
      </c>
      <c r="E8" s="53">
        <v>979</v>
      </c>
      <c r="F8" s="53">
        <v>306</v>
      </c>
      <c r="G8" s="53">
        <v>1.2</v>
      </c>
      <c r="H8" s="53">
        <v>1.6</v>
      </c>
      <c r="I8" s="53" t="s">
        <v>321</v>
      </c>
      <c r="J8" s="53">
        <v>12</v>
      </c>
      <c r="K8" s="53">
        <v>3.9</v>
      </c>
      <c r="L8" s="53">
        <v>2.8</v>
      </c>
      <c r="M8" s="53">
        <v>24.3</v>
      </c>
      <c r="N8" s="53" t="s">
        <v>321</v>
      </c>
      <c r="O8" s="53">
        <v>11.7</v>
      </c>
      <c r="P8" s="53">
        <v>13.8</v>
      </c>
      <c r="Q8" s="53">
        <v>-1.3</v>
      </c>
      <c r="R8" s="53">
        <v>0.31</v>
      </c>
    </row>
    <row r="9" spans="1:18" ht="17" thickBot="1" x14ac:dyDescent="0.2">
      <c r="A9" s="55" t="s">
        <v>331</v>
      </c>
      <c r="B9" s="56" t="s">
        <v>332</v>
      </c>
      <c r="C9" s="56" t="s">
        <v>333</v>
      </c>
      <c r="D9" s="56">
        <v>35.369999999999997</v>
      </c>
      <c r="E9" s="57">
        <v>1898</v>
      </c>
      <c r="F9" s="57">
        <v>4269</v>
      </c>
      <c r="G9" s="56">
        <v>2.1</v>
      </c>
      <c r="H9" s="56">
        <v>3.8</v>
      </c>
      <c r="I9" s="56">
        <v>32.200000000000003</v>
      </c>
      <c r="J9" s="56">
        <v>22.5</v>
      </c>
      <c r="K9" s="56">
        <v>4.3</v>
      </c>
      <c r="L9" s="56">
        <v>2.7</v>
      </c>
      <c r="M9" s="56">
        <v>8.6999999999999993</v>
      </c>
      <c r="N9" s="56" t="s">
        <v>321</v>
      </c>
      <c r="O9" s="56">
        <v>2.9</v>
      </c>
      <c r="P9" s="56">
        <v>74.400000000000006</v>
      </c>
      <c r="Q9" s="56">
        <v>7.4</v>
      </c>
      <c r="R9" s="56">
        <v>1.98</v>
      </c>
    </row>
    <row r="10" spans="1:18" ht="17" thickBot="1" x14ac:dyDescent="0.2">
      <c r="A10" s="52" t="s">
        <v>334</v>
      </c>
      <c r="B10" s="53" t="s">
        <v>335</v>
      </c>
      <c r="C10" s="53" t="s">
        <v>336</v>
      </c>
      <c r="D10" s="53">
        <v>27.4</v>
      </c>
      <c r="E10" s="54">
        <v>1289</v>
      </c>
      <c r="F10" s="54">
        <v>8559</v>
      </c>
      <c r="G10" s="53">
        <v>2.5</v>
      </c>
      <c r="H10" s="53">
        <v>2.9</v>
      </c>
      <c r="I10" s="53">
        <v>42.8</v>
      </c>
      <c r="J10" s="53">
        <v>29</v>
      </c>
      <c r="K10" s="53">
        <v>4.4000000000000004</v>
      </c>
      <c r="L10" s="53">
        <v>1.6</v>
      </c>
      <c r="M10" s="53">
        <v>15.2</v>
      </c>
      <c r="N10" s="53" t="s">
        <v>321</v>
      </c>
      <c r="O10" s="53">
        <v>3.2</v>
      </c>
      <c r="P10" s="53">
        <v>3.3</v>
      </c>
      <c r="Q10" s="53">
        <v>6.1</v>
      </c>
      <c r="R10" s="53">
        <v>6.53</v>
      </c>
    </row>
    <row r="11" spans="1:18" ht="17" thickBot="1" x14ac:dyDescent="0.2">
      <c r="A11" s="55" t="s">
        <v>337</v>
      </c>
      <c r="B11" s="56" t="s">
        <v>338</v>
      </c>
      <c r="C11" s="56" t="s">
        <v>339</v>
      </c>
      <c r="D11" s="56">
        <v>46.81</v>
      </c>
      <c r="E11" s="57">
        <v>4441</v>
      </c>
      <c r="F11" s="57">
        <v>5390</v>
      </c>
      <c r="G11" s="56">
        <v>2.1</v>
      </c>
      <c r="H11" s="56">
        <v>2.5</v>
      </c>
      <c r="I11" s="56">
        <v>13.6</v>
      </c>
      <c r="J11" s="56">
        <v>13</v>
      </c>
      <c r="K11" s="56">
        <v>1.6</v>
      </c>
      <c r="L11" s="56">
        <v>2.6</v>
      </c>
      <c r="M11" s="56">
        <v>27</v>
      </c>
      <c r="N11" s="56">
        <v>11.6</v>
      </c>
      <c r="O11" s="56">
        <v>10.8</v>
      </c>
      <c r="P11" s="56">
        <v>13.5</v>
      </c>
      <c r="Q11" s="56">
        <v>16.2</v>
      </c>
      <c r="R11" s="56">
        <v>1.21</v>
      </c>
    </row>
    <row r="12" spans="1:18" ht="17" thickBot="1" x14ac:dyDescent="0.2">
      <c r="A12" s="52" t="s">
        <v>340</v>
      </c>
      <c r="B12" s="53" t="s">
        <v>341</v>
      </c>
      <c r="C12" s="53" t="s">
        <v>327</v>
      </c>
      <c r="D12" s="53">
        <v>38.880000000000003</v>
      </c>
      <c r="E12" s="54">
        <v>1234</v>
      </c>
      <c r="F12" s="53">
        <v>845</v>
      </c>
      <c r="G12" s="53">
        <v>4.7</v>
      </c>
      <c r="H12" s="53">
        <v>8.4</v>
      </c>
      <c r="I12" s="53">
        <v>25</v>
      </c>
      <c r="J12" s="53">
        <v>16.899999999999999</v>
      </c>
      <c r="K12" s="53">
        <v>2.1</v>
      </c>
      <c r="L12" s="53">
        <v>2.8</v>
      </c>
      <c r="M12" s="53">
        <v>199</v>
      </c>
      <c r="N12" s="53">
        <v>38.200000000000003</v>
      </c>
      <c r="O12" s="53">
        <v>13.3</v>
      </c>
      <c r="P12" s="53">
        <v>21.8</v>
      </c>
      <c r="Q12" s="53">
        <v>21</v>
      </c>
      <c r="R12" s="53">
        <v>0.63</v>
      </c>
    </row>
    <row r="13" spans="1:18" ht="17" thickBot="1" x14ac:dyDescent="0.2">
      <c r="A13" s="55" t="s">
        <v>342</v>
      </c>
      <c r="B13" s="56" t="s">
        <v>343</v>
      </c>
      <c r="C13" s="56" t="s">
        <v>344</v>
      </c>
      <c r="D13" s="56">
        <v>72.150000000000006</v>
      </c>
      <c r="E13" s="57">
        <v>20928</v>
      </c>
      <c r="F13" s="57">
        <v>46452</v>
      </c>
      <c r="G13" s="56">
        <v>1.7</v>
      </c>
      <c r="H13" s="56">
        <v>2.1</v>
      </c>
      <c r="I13" s="56">
        <v>11.6</v>
      </c>
      <c r="J13" s="56">
        <v>11.3</v>
      </c>
      <c r="K13" s="56">
        <v>4.0999999999999996</v>
      </c>
      <c r="L13" s="56">
        <v>17.899999999999999</v>
      </c>
      <c r="M13" s="56">
        <v>26.9</v>
      </c>
      <c r="N13" s="56">
        <v>10.4</v>
      </c>
      <c r="O13" s="56">
        <v>5.7</v>
      </c>
      <c r="P13" s="56">
        <v>1.3</v>
      </c>
      <c r="Q13" s="56">
        <v>15.3</v>
      </c>
      <c r="R13" s="56">
        <v>2.2400000000000002</v>
      </c>
    </row>
    <row r="14" spans="1:18" ht="17" thickBot="1" x14ac:dyDescent="0.2">
      <c r="A14" s="52" t="s">
        <v>345</v>
      </c>
      <c r="B14" s="53" t="s">
        <v>346</v>
      </c>
      <c r="C14" s="53" t="s">
        <v>344</v>
      </c>
      <c r="D14" s="53">
        <v>62</v>
      </c>
      <c r="E14" s="54">
        <v>27833</v>
      </c>
      <c r="F14" s="54">
        <v>74605</v>
      </c>
      <c r="G14" s="53">
        <v>1.9</v>
      </c>
      <c r="H14" s="53">
        <v>2.6</v>
      </c>
      <c r="I14" s="53">
        <v>12.2</v>
      </c>
      <c r="J14" s="53">
        <v>11.3</v>
      </c>
      <c r="K14" s="53">
        <v>4</v>
      </c>
      <c r="L14" s="53">
        <v>16.399999999999999</v>
      </c>
      <c r="M14" s="53">
        <v>19</v>
      </c>
      <c r="N14" s="53">
        <v>10.6</v>
      </c>
      <c r="O14" s="53">
        <v>1</v>
      </c>
      <c r="P14" s="53">
        <v>10.8</v>
      </c>
      <c r="Q14" s="53">
        <v>16.899999999999999</v>
      </c>
      <c r="R14" s="53">
        <v>2.64</v>
      </c>
    </row>
    <row r="15" spans="1:18" ht="17" thickBot="1" x14ac:dyDescent="0.2">
      <c r="A15" s="55" t="s">
        <v>347</v>
      </c>
      <c r="B15" s="56" t="s">
        <v>348</v>
      </c>
      <c r="C15" s="56" t="s">
        <v>314</v>
      </c>
      <c r="D15" s="56">
        <v>19.53</v>
      </c>
      <c r="E15" s="57">
        <v>14692</v>
      </c>
      <c r="F15" s="57">
        <v>19553</v>
      </c>
      <c r="G15" s="56">
        <v>1.4</v>
      </c>
      <c r="H15" s="56">
        <v>2.8</v>
      </c>
      <c r="I15" s="56" t="s">
        <v>321</v>
      </c>
      <c r="J15" s="56">
        <v>8.1</v>
      </c>
      <c r="K15" s="56">
        <v>1.1000000000000001</v>
      </c>
      <c r="L15" s="56">
        <v>2.5</v>
      </c>
      <c r="M15" s="56">
        <v>-48.1</v>
      </c>
      <c r="N15" s="56" t="s">
        <v>321</v>
      </c>
      <c r="O15" s="56">
        <v>13</v>
      </c>
      <c r="P15" s="56">
        <v>-21.8</v>
      </c>
      <c r="Q15" s="56">
        <v>-53.1</v>
      </c>
      <c r="R15" s="56">
        <v>1.33</v>
      </c>
    </row>
    <row r="16" spans="1:18" ht="17" thickBot="1" x14ac:dyDescent="0.2">
      <c r="A16" s="52" t="s">
        <v>349</v>
      </c>
      <c r="B16" s="53" t="s">
        <v>350</v>
      </c>
      <c r="C16" s="53" t="s">
        <v>336</v>
      </c>
      <c r="D16" s="53">
        <v>43.5</v>
      </c>
      <c r="E16" s="54">
        <v>1003</v>
      </c>
      <c r="F16" s="54">
        <v>5406</v>
      </c>
      <c r="G16" s="53">
        <v>4.3</v>
      </c>
      <c r="H16" s="53">
        <v>4.4000000000000004</v>
      </c>
      <c r="I16" s="53">
        <v>51.2</v>
      </c>
      <c r="J16" s="53">
        <v>26.2</v>
      </c>
      <c r="K16" s="53">
        <v>6.1</v>
      </c>
      <c r="L16" s="53">
        <v>2.1</v>
      </c>
      <c r="M16" s="53">
        <v>-2.7</v>
      </c>
      <c r="N16" s="53" t="s">
        <v>321</v>
      </c>
      <c r="O16" s="53">
        <v>5</v>
      </c>
      <c r="P16" s="53">
        <v>-1</v>
      </c>
      <c r="Q16" s="53">
        <v>8.1</v>
      </c>
      <c r="R16" s="53">
        <v>5.29</v>
      </c>
    </row>
    <row r="17" spans="1:18" ht="17" thickBot="1" x14ac:dyDescent="0.2">
      <c r="A17" s="55" t="s">
        <v>351</v>
      </c>
      <c r="B17" s="56" t="s">
        <v>352</v>
      </c>
      <c r="C17" s="56" t="s">
        <v>353</v>
      </c>
      <c r="D17" s="56">
        <v>45.34</v>
      </c>
      <c r="E17" s="57">
        <v>20062</v>
      </c>
      <c r="F17" s="57">
        <v>35179</v>
      </c>
      <c r="G17" s="56">
        <v>3.1</v>
      </c>
      <c r="H17" s="56" t="s">
        <v>321</v>
      </c>
      <c r="I17" s="56">
        <v>14.5</v>
      </c>
      <c r="J17" s="56">
        <v>14.4</v>
      </c>
      <c r="K17" s="56">
        <v>5.0999999999999996</v>
      </c>
      <c r="L17" s="56">
        <v>2.7</v>
      </c>
      <c r="M17" s="56">
        <v>11.5</v>
      </c>
      <c r="N17" s="56">
        <v>2.5</v>
      </c>
      <c r="O17" s="56">
        <v>3.3</v>
      </c>
      <c r="P17" s="56">
        <v>6.8</v>
      </c>
      <c r="Q17" s="56">
        <v>22.1</v>
      </c>
      <c r="R17" s="56">
        <v>1.75</v>
      </c>
    </row>
    <row r="18" spans="1:18" ht="17" thickBot="1" x14ac:dyDescent="0.2">
      <c r="A18" s="52" t="s">
        <v>354</v>
      </c>
      <c r="B18" s="53" t="s">
        <v>355</v>
      </c>
      <c r="C18" s="53" t="s">
        <v>353</v>
      </c>
      <c r="D18" s="53">
        <v>27.11</v>
      </c>
      <c r="E18" s="54">
        <v>2768</v>
      </c>
      <c r="F18" s="54">
        <v>6177</v>
      </c>
      <c r="G18" s="53">
        <v>1.9</v>
      </c>
      <c r="H18" s="53">
        <v>1.9</v>
      </c>
      <c r="I18" s="53">
        <v>19.8</v>
      </c>
      <c r="J18" s="53">
        <v>16.600000000000001</v>
      </c>
      <c r="K18" s="53">
        <v>7</v>
      </c>
      <c r="L18" s="53">
        <v>2.5</v>
      </c>
      <c r="M18" s="53">
        <v>8</v>
      </c>
      <c r="N18" s="53" t="s">
        <v>321</v>
      </c>
      <c r="O18" s="53">
        <v>-30.1</v>
      </c>
      <c r="P18" s="53">
        <v>-1</v>
      </c>
      <c r="Q18" s="53">
        <v>9.4</v>
      </c>
      <c r="R18" s="53">
        <v>19.739999999999998</v>
      </c>
    </row>
    <row r="19" spans="1:18" ht="17" thickBot="1" x14ac:dyDescent="0.2">
      <c r="A19" s="55" t="s">
        <v>356</v>
      </c>
      <c r="B19" s="56" t="s">
        <v>357</v>
      </c>
      <c r="C19" s="56" t="s">
        <v>311</v>
      </c>
      <c r="D19" s="56">
        <v>12.81</v>
      </c>
      <c r="E19" s="57">
        <v>1418</v>
      </c>
      <c r="F19" s="56">
        <v>545</v>
      </c>
      <c r="G19" s="56">
        <v>3</v>
      </c>
      <c r="H19" s="56">
        <v>5.2</v>
      </c>
      <c r="I19" s="56">
        <v>12</v>
      </c>
      <c r="J19" s="56">
        <v>14.5</v>
      </c>
      <c r="K19" s="56">
        <v>5.9</v>
      </c>
      <c r="L19" s="56">
        <v>3.5</v>
      </c>
      <c r="M19" s="56">
        <v>-5.8</v>
      </c>
      <c r="N19" s="56" t="s">
        <v>321</v>
      </c>
      <c r="O19" s="56">
        <v>20</v>
      </c>
      <c r="P19" s="56">
        <v>-1.6</v>
      </c>
      <c r="Q19" s="56">
        <v>26.2</v>
      </c>
      <c r="R19" s="56">
        <v>0.38</v>
      </c>
    </row>
    <row r="20" spans="1:18" ht="17" thickBot="1" x14ac:dyDescent="0.2">
      <c r="A20" s="52" t="s">
        <v>358</v>
      </c>
      <c r="B20" s="53" t="s">
        <v>359</v>
      </c>
      <c r="C20" s="53" t="s">
        <v>360</v>
      </c>
      <c r="D20" s="53">
        <v>8.52</v>
      </c>
      <c r="E20" s="54">
        <v>10351</v>
      </c>
      <c r="F20" s="54">
        <v>4466</v>
      </c>
      <c r="G20" s="53">
        <v>0.5</v>
      </c>
      <c r="H20" s="53">
        <v>0.9</v>
      </c>
      <c r="I20" s="53" t="s">
        <v>321</v>
      </c>
      <c r="J20" s="53" t="s">
        <v>321</v>
      </c>
      <c r="K20" s="53">
        <v>0</v>
      </c>
      <c r="L20" s="53">
        <v>1.5</v>
      </c>
      <c r="M20" s="53">
        <v>10.8</v>
      </c>
      <c r="N20" s="53" t="s">
        <v>321</v>
      </c>
      <c r="O20" s="53">
        <v>-14.2</v>
      </c>
      <c r="P20" s="53">
        <v>0.4</v>
      </c>
      <c r="Q20" s="53">
        <v>-10.6</v>
      </c>
      <c r="R20" s="53">
        <v>0.43</v>
      </c>
    </row>
    <row r="21" spans="1:18" ht="17" thickBot="1" x14ac:dyDescent="0.2">
      <c r="A21" s="55" t="s">
        <v>361</v>
      </c>
      <c r="B21" s="56" t="s">
        <v>362</v>
      </c>
      <c r="C21" s="56" t="s">
        <v>327</v>
      </c>
      <c r="D21" s="56">
        <v>13.12</v>
      </c>
      <c r="E21" s="56">
        <v>710</v>
      </c>
      <c r="F21" s="56">
        <v>609</v>
      </c>
      <c r="G21" s="56">
        <v>3</v>
      </c>
      <c r="H21" s="56" t="s">
        <v>321</v>
      </c>
      <c r="I21" s="56">
        <v>13</v>
      </c>
      <c r="J21" s="56">
        <v>12.8</v>
      </c>
      <c r="K21" s="56">
        <v>1.8</v>
      </c>
      <c r="L21" s="56">
        <v>1.6</v>
      </c>
      <c r="M21" s="56">
        <v>-10.1</v>
      </c>
      <c r="N21" s="56" t="s">
        <v>321</v>
      </c>
      <c r="O21" s="56">
        <v>-1.8</v>
      </c>
      <c r="P21" s="56">
        <v>4.0999999999999996</v>
      </c>
      <c r="Q21" s="56">
        <v>24.9</v>
      </c>
      <c r="R21" s="56">
        <v>0.88</v>
      </c>
    </row>
    <row r="22" spans="1:18" ht="17" thickBot="1" x14ac:dyDescent="0.2">
      <c r="A22" s="52" t="s">
        <v>363</v>
      </c>
      <c r="B22" s="53" t="s">
        <v>364</v>
      </c>
      <c r="C22" s="53" t="s">
        <v>365</v>
      </c>
      <c r="D22" s="53">
        <v>5.3</v>
      </c>
      <c r="E22" s="54">
        <v>18400</v>
      </c>
      <c r="F22" s="54">
        <v>9317</v>
      </c>
      <c r="G22" s="53">
        <v>6.2</v>
      </c>
      <c r="H22" s="53" t="s">
        <v>321</v>
      </c>
      <c r="I22" s="53">
        <v>17.2</v>
      </c>
      <c r="J22" s="53">
        <v>10.5</v>
      </c>
      <c r="K22" s="53">
        <v>1.9</v>
      </c>
      <c r="L22" s="53">
        <v>15</v>
      </c>
      <c r="M22" s="53">
        <v>44.4</v>
      </c>
      <c r="N22" s="53" t="s">
        <v>321</v>
      </c>
      <c r="O22" s="53" t="s">
        <v>321</v>
      </c>
      <c r="P22" s="53">
        <v>14.7</v>
      </c>
      <c r="Q22" s="53">
        <v>57.3</v>
      </c>
      <c r="R22" s="53">
        <v>0.5</v>
      </c>
    </row>
    <row r="23" spans="1:18" ht="17" thickBot="1" x14ac:dyDescent="0.2">
      <c r="A23" s="55" t="s">
        <v>366</v>
      </c>
      <c r="B23" s="56" t="s">
        <v>367</v>
      </c>
      <c r="C23" s="56" t="s">
        <v>336</v>
      </c>
      <c r="D23" s="56">
        <v>12.63</v>
      </c>
      <c r="E23" s="56">
        <v>765</v>
      </c>
      <c r="F23" s="57">
        <v>2467</v>
      </c>
      <c r="G23" s="56">
        <v>1.1000000000000001</v>
      </c>
      <c r="H23" s="56">
        <v>1.1000000000000001</v>
      </c>
      <c r="I23" s="56">
        <v>70.2</v>
      </c>
      <c r="J23" s="56">
        <v>25.2</v>
      </c>
      <c r="K23" s="56">
        <v>6.7</v>
      </c>
      <c r="L23" s="56">
        <v>1.8</v>
      </c>
      <c r="M23" s="56">
        <v>-26.8</v>
      </c>
      <c r="N23" s="56" t="s">
        <v>321</v>
      </c>
      <c r="O23" s="56">
        <v>-10.8</v>
      </c>
      <c r="P23" s="56">
        <v>8.1</v>
      </c>
      <c r="Q23" s="56">
        <v>1.7</v>
      </c>
      <c r="R23" s="56">
        <v>3.13</v>
      </c>
    </row>
    <row r="24" spans="1:18" ht="17" thickBot="1" x14ac:dyDescent="0.2">
      <c r="A24" s="52" t="s">
        <v>368</v>
      </c>
      <c r="B24" s="53" t="s">
        <v>369</v>
      </c>
      <c r="C24" s="53" t="s">
        <v>370</v>
      </c>
      <c r="D24" s="53">
        <v>41.1</v>
      </c>
      <c r="E24" s="54">
        <v>21724</v>
      </c>
      <c r="F24" s="54">
        <v>25683</v>
      </c>
      <c r="G24" s="53">
        <v>1.5</v>
      </c>
      <c r="H24" s="53">
        <v>2.5</v>
      </c>
      <c r="I24" s="53">
        <v>19.399999999999999</v>
      </c>
      <c r="J24" s="53">
        <v>23.7</v>
      </c>
      <c r="K24" s="53">
        <v>1.5</v>
      </c>
      <c r="L24" s="53">
        <v>2.5</v>
      </c>
      <c r="M24" s="53">
        <v>26.1</v>
      </c>
      <c r="N24" s="53">
        <v>42.6</v>
      </c>
      <c r="O24" s="53">
        <v>15.9</v>
      </c>
      <c r="P24" s="53">
        <v>11.3</v>
      </c>
      <c r="Q24" s="53">
        <v>7.6</v>
      </c>
      <c r="R24" s="53">
        <v>1.17</v>
      </c>
    </row>
    <row r="25" spans="1:18" ht="17" thickBot="1" x14ac:dyDescent="0.2">
      <c r="A25" s="55" t="s">
        <v>371</v>
      </c>
      <c r="B25" s="56" t="s">
        <v>372</v>
      </c>
      <c r="C25" s="56" t="s">
        <v>373</v>
      </c>
      <c r="D25" s="56">
        <v>23.55</v>
      </c>
      <c r="E25" s="57">
        <v>1437</v>
      </c>
      <c r="F25" s="57">
        <v>2798</v>
      </c>
      <c r="G25" s="56">
        <v>2</v>
      </c>
      <c r="H25" s="56">
        <v>2</v>
      </c>
      <c r="I25" s="56">
        <v>25.5</v>
      </c>
      <c r="J25" s="56">
        <v>13.9</v>
      </c>
      <c r="K25" s="56">
        <v>0</v>
      </c>
      <c r="L25" s="56">
        <v>2.4</v>
      </c>
      <c r="M25" s="56">
        <v>38.299999999999997</v>
      </c>
      <c r="N25" s="56" t="s">
        <v>321</v>
      </c>
      <c r="O25" s="56" t="s">
        <v>321</v>
      </c>
      <c r="P25" s="56">
        <v>24.7</v>
      </c>
      <c r="Q25" s="56">
        <v>8.5</v>
      </c>
      <c r="R25" s="56">
        <v>1.78</v>
      </c>
    </row>
    <row r="26" spans="1:18" ht="17" thickBot="1" x14ac:dyDescent="0.2">
      <c r="A26" s="52" t="s">
        <v>374</v>
      </c>
      <c r="B26" s="53" t="s">
        <v>375</v>
      </c>
      <c r="C26" s="53" t="s">
        <v>376</v>
      </c>
      <c r="D26" s="53">
        <v>11.18</v>
      </c>
      <c r="E26" s="54">
        <v>2155</v>
      </c>
      <c r="F26" s="54">
        <v>2919</v>
      </c>
      <c r="G26" s="53">
        <v>2.4</v>
      </c>
      <c r="H26" s="53">
        <v>7.5</v>
      </c>
      <c r="I26" s="53">
        <v>17.5</v>
      </c>
      <c r="J26" s="53">
        <v>14.5</v>
      </c>
      <c r="K26" s="53">
        <v>1.8</v>
      </c>
      <c r="L26" s="53">
        <v>3.1</v>
      </c>
      <c r="M26" s="53">
        <v>6.9</v>
      </c>
      <c r="N26" s="53">
        <v>1.6</v>
      </c>
      <c r="O26" s="53">
        <v>12.1</v>
      </c>
      <c r="P26" s="53">
        <v>3.9</v>
      </c>
      <c r="Q26" s="53">
        <v>14.7</v>
      </c>
      <c r="R26" s="53">
        <v>1.35</v>
      </c>
    </row>
    <row r="27" spans="1:18" ht="17" thickBot="1" x14ac:dyDescent="0.2">
      <c r="A27" s="55" t="s">
        <v>377</v>
      </c>
      <c r="B27" s="56" t="s">
        <v>378</v>
      </c>
      <c r="C27" s="56" t="s">
        <v>379</v>
      </c>
      <c r="D27" s="56">
        <v>32.56</v>
      </c>
      <c r="E27" s="57">
        <v>1497</v>
      </c>
      <c r="F27" s="57">
        <v>1500</v>
      </c>
      <c r="G27" s="56">
        <v>1.9</v>
      </c>
      <c r="H27" s="56">
        <v>1.9</v>
      </c>
      <c r="I27" s="56">
        <v>30.1</v>
      </c>
      <c r="J27" s="56">
        <v>14.6</v>
      </c>
      <c r="K27" s="56">
        <v>3.1</v>
      </c>
      <c r="L27" s="56">
        <v>2</v>
      </c>
      <c r="M27" s="56">
        <v>35.4</v>
      </c>
      <c r="N27" s="56">
        <v>102.5</v>
      </c>
      <c r="O27" s="56">
        <v>25.5</v>
      </c>
      <c r="P27" s="56">
        <v>7</v>
      </c>
      <c r="Q27" s="56">
        <v>6.3</v>
      </c>
      <c r="R27" s="56">
        <v>0.97</v>
      </c>
    </row>
    <row r="28" spans="1:18" ht="17" thickBot="1" x14ac:dyDescent="0.2">
      <c r="A28" s="52" t="s">
        <v>380</v>
      </c>
      <c r="B28" s="53" t="s">
        <v>381</v>
      </c>
      <c r="C28" s="53" t="s">
        <v>314</v>
      </c>
      <c r="D28" s="53">
        <v>18.87</v>
      </c>
      <c r="E28" s="54">
        <v>2232</v>
      </c>
      <c r="F28" s="54">
        <v>7462</v>
      </c>
      <c r="G28" s="53">
        <v>1.5</v>
      </c>
      <c r="H28" s="53">
        <v>1.6</v>
      </c>
      <c r="I28" s="53">
        <v>43.9</v>
      </c>
      <c r="J28" s="53">
        <v>18.600000000000001</v>
      </c>
      <c r="K28" s="53">
        <v>2.1</v>
      </c>
      <c r="L28" s="53">
        <v>1.5</v>
      </c>
      <c r="M28" s="53">
        <v>0.6</v>
      </c>
      <c r="N28" s="53" t="s">
        <v>321</v>
      </c>
      <c r="O28" s="53">
        <v>0.1</v>
      </c>
      <c r="P28" s="53">
        <v>1.9</v>
      </c>
      <c r="Q28" s="53">
        <v>3.4</v>
      </c>
      <c r="R28" s="53">
        <v>3.34</v>
      </c>
    </row>
    <row r="29" spans="1:18" ht="17" thickBot="1" x14ac:dyDescent="0.2">
      <c r="A29" s="55" t="s">
        <v>382</v>
      </c>
      <c r="B29" s="56" t="s">
        <v>383</v>
      </c>
      <c r="C29" s="56" t="s">
        <v>384</v>
      </c>
      <c r="D29" s="56">
        <v>6.78</v>
      </c>
      <c r="E29" s="56">
        <v>822</v>
      </c>
      <c r="F29" s="56">
        <v>696</v>
      </c>
      <c r="G29" s="56">
        <v>0.8</v>
      </c>
      <c r="H29" s="56">
        <v>2.6</v>
      </c>
      <c r="I29" s="56">
        <v>169.5</v>
      </c>
      <c r="J29" s="56">
        <v>9.3000000000000007</v>
      </c>
      <c r="K29" s="56">
        <v>2.9</v>
      </c>
      <c r="L29" s="56">
        <v>4.9000000000000004</v>
      </c>
      <c r="M29" s="56">
        <v>36.799999999999997</v>
      </c>
      <c r="N29" s="56" t="s">
        <v>321</v>
      </c>
      <c r="O29" s="56">
        <v>-6.6</v>
      </c>
      <c r="P29" s="56">
        <v>4.3</v>
      </c>
      <c r="Q29" s="56">
        <v>-0.3</v>
      </c>
      <c r="R29" s="56">
        <v>0.76</v>
      </c>
    </row>
    <row r="30" spans="1:18" ht="17" thickBot="1" x14ac:dyDescent="0.2">
      <c r="A30" s="52" t="s">
        <v>385</v>
      </c>
      <c r="B30" s="53" t="s">
        <v>386</v>
      </c>
      <c r="C30" s="53" t="s">
        <v>330</v>
      </c>
      <c r="D30" s="53">
        <v>66.17</v>
      </c>
      <c r="E30" s="54">
        <v>1559</v>
      </c>
      <c r="F30" s="54">
        <v>1682</v>
      </c>
      <c r="G30" s="53">
        <v>2.4</v>
      </c>
      <c r="H30" s="53">
        <v>3.9</v>
      </c>
      <c r="I30" s="53">
        <v>22.9</v>
      </c>
      <c r="J30" s="53">
        <v>18.7</v>
      </c>
      <c r="K30" s="53">
        <v>3</v>
      </c>
      <c r="L30" s="53">
        <v>1.4</v>
      </c>
      <c r="M30" s="53">
        <v>40.5</v>
      </c>
      <c r="N30" s="53" t="s">
        <v>321</v>
      </c>
      <c r="O30" s="53">
        <v>-1.7</v>
      </c>
      <c r="P30" s="53">
        <v>3.7</v>
      </c>
      <c r="Q30" s="53">
        <v>10.7</v>
      </c>
      <c r="R30" s="53">
        <v>1.08</v>
      </c>
    </row>
    <row r="31" spans="1:18" ht="17" thickBot="1" x14ac:dyDescent="0.2">
      <c r="A31" s="55" t="s">
        <v>387</v>
      </c>
      <c r="B31" s="56" t="s">
        <v>388</v>
      </c>
      <c r="C31" s="56" t="s">
        <v>336</v>
      </c>
      <c r="D31" s="56">
        <v>33.39</v>
      </c>
      <c r="E31" s="57">
        <v>14740</v>
      </c>
      <c r="F31" s="57">
        <v>36280</v>
      </c>
      <c r="G31" s="56">
        <v>1.5</v>
      </c>
      <c r="H31" s="56">
        <v>1.5</v>
      </c>
      <c r="I31" s="56">
        <v>26.1</v>
      </c>
      <c r="J31" s="56">
        <v>12.1</v>
      </c>
      <c r="K31" s="56">
        <v>1.5</v>
      </c>
      <c r="L31" s="56">
        <v>2.1</v>
      </c>
      <c r="M31" s="56">
        <v>9.3000000000000007</v>
      </c>
      <c r="N31" s="56" t="s">
        <v>321</v>
      </c>
      <c r="O31" s="56">
        <v>10.3</v>
      </c>
      <c r="P31" s="56">
        <v>6.8</v>
      </c>
      <c r="Q31" s="56">
        <v>5.8</v>
      </c>
      <c r="R31" s="56">
        <v>2.48</v>
      </c>
    </row>
    <row r="32" spans="1:18" ht="17" thickBot="1" x14ac:dyDescent="0.2">
      <c r="A32" s="52" t="s">
        <v>389</v>
      </c>
      <c r="B32" s="53" t="s">
        <v>390</v>
      </c>
      <c r="C32" s="53" t="s">
        <v>336</v>
      </c>
      <c r="D32" s="53">
        <v>20.68</v>
      </c>
      <c r="E32" s="54">
        <v>3968</v>
      </c>
      <c r="F32" s="54">
        <v>10021</v>
      </c>
      <c r="G32" s="53">
        <v>2.2000000000000002</v>
      </c>
      <c r="H32" s="53">
        <v>2.2000000000000002</v>
      </c>
      <c r="I32" s="53">
        <v>10.4</v>
      </c>
      <c r="J32" s="53">
        <v>10.4</v>
      </c>
      <c r="K32" s="53">
        <v>6.8</v>
      </c>
      <c r="L32" s="53">
        <v>2.2000000000000002</v>
      </c>
      <c r="M32" s="53">
        <v>5.4</v>
      </c>
      <c r="N32" s="53">
        <v>8</v>
      </c>
      <c r="O32" s="53">
        <v>4.4000000000000004</v>
      </c>
      <c r="P32" s="53">
        <v>6.1</v>
      </c>
      <c r="Q32" s="53">
        <v>21.6</v>
      </c>
      <c r="R32" s="53">
        <v>2.5299999999999998</v>
      </c>
    </row>
    <row r="33" spans="1:18" ht="17" thickBot="1" x14ac:dyDescent="0.2">
      <c r="A33" s="55" t="s">
        <v>391</v>
      </c>
      <c r="B33" s="56" t="s">
        <v>392</v>
      </c>
      <c r="C33" s="56" t="s">
        <v>327</v>
      </c>
      <c r="D33" s="56">
        <v>94.64</v>
      </c>
      <c r="E33" s="57">
        <v>11497</v>
      </c>
      <c r="F33" s="57">
        <v>7722</v>
      </c>
      <c r="G33" s="56">
        <v>1.5</v>
      </c>
      <c r="H33" s="56">
        <v>2</v>
      </c>
      <c r="I33" s="56">
        <v>14.7</v>
      </c>
      <c r="J33" s="56">
        <v>13.1</v>
      </c>
      <c r="K33" s="56">
        <v>1.5</v>
      </c>
      <c r="L33" s="56">
        <v>2.5</v>
      </c>
      <c r="M33" s="56">
        <v>34.299999999999997</v>
      </c>
      <c r="N33" s="56">
        <v>13.8</v>
      </c>
      <c r="O33" s="56">
        <v>8.9</v>
      </c>
      <c r="P33" s="56">
        <v>2.2000000000000002</v>
      </c>
      <c r="Q33" s="56">
        <v>11</v>
      </c>
      <c r="R33" s="56">
        <v>0.67</v>
      </c>
    </row>
    <row r="34" spans="1:18" ht="17" thickBot="1" x14ac:dyDescent="0.2">
      <c r="A34" s="52" t="s">
        <v>393</v>
      </c>
      <c r="B34" s="53" t="s">
        <v>394</v>
      </c>
      <c r="C34" s="53" t="s">
        <v>395</v>
      </c>
      <c r="D34" s="53">
        <v>37.31</v>
      </c>
      <c r="E34" s="54">
        <v>3317</v>
      </c>
      <c r="F34" s="54">
        <v>9649</v>
      </c>
      <c r="G34" s="53">
        <v>2.6</v>
      </c>
      <c r="H34" s="53">
        <v>2.9</v>
      </c>
      <c r="I34" s="53">
        <v>16.600000000000001</v>
      </c>
      <c r="J34" s="53">
        <v>15.9</v>
      </c>
      <c r="K34" s="53">
        <v>2.6</v>
      </c>
      <c r="L34" s="53">
        <v>2.7</v>
      </c>
      <c r="M34" s="53">
        <v>14.1</v>
      </c>
      <c r="N34" s="53">
        <v>7</v>
      </c>
      <c r="O34" s="53">
        <v>7.4</v>
      </c>
      <c r="P34" s="53">
        <v>14.7</v>
      </c>
      <c r="Q34" s="53">
        <v>16.7</v>
      </c>
      <c r="R34" s="53">
        <v>2.89</v>
      </c>
    </row>
    <row r="35" spans="1:18" ht="17" thickBot="1" x14ac:dyDescent="0.2">
      <c r="A35" s="55" t="s">
        <v>396</v>
      </c>
      <c r="B35" s="56" t="s">
        <v>397</v>
      </c>
      <c r="C35" s="56" t="s">
        <v>344</v>
      </c>
      <c r="D35" s="56">
        <v>32.75</v>
      </c>
      <c r="E35" s="56">
        <v>855</v>
      </c>
      <c r="F35" s="57">
        <v>2592</v>
      </c>
      <c r="G35" s="56">
        <v>1.9</v>
      </c>
      <c r="H35" s="56">
        <v>2.1</v>
      </c>
      <c r="I35" s="56">
        <v>14.4</v>
      </c>
      <c r="J35" s="56">
        <v>12.4</v>
      </c>
      <c r="K35" s="56">
        <v>2.2000000000000002</v>
      </c>
      <c r="L35" s="56">
        <v>10.7</v>
      </c>
      <c r="M35" s="56">
        <v>14.4</v>
      </c>
      <c r="N35" s="56">
        <v>1.8</v>
      </c>
      <c r="O35" s="56">
        <v>3.2</v>
      </c>
      <c r="P35" s="56">
        <v>11.8</v>
      </c>
      <c r="Q35" s="56">
        <v>13.9</v>
      </c>
      <c r="R35" s="56">
        <v>3.02</v>
      </c>
    </row>
    <row r="36" spans="1:18" ht="17" thickBot="1" x14ac:dyDescent="0.2">
      <c r="A36" s="52" t="s">
        <v>398</v>
      </c>
      <c r="B36" s="53" t="s">
        <v>399</v>
      </c>
      <c r="C36" s="53" t="s">
        <v>400</v>
      </c>
      <c r="D36" s="53">
        <v>10.42</v>
      </c>
      <c r="E36" s="53">
        <v>927</v>
      </c>
      <c r="F36" s="53">
        <v>438</v>
      </c>
      <c r="G36" s="53">
        <v>1.1000000000000001</v>
      </c>
      <c r="H36" s="53">
        <v>1.3</v>
      </c>
      <c r="I36" s="53">
        <v>18</v>
      </c>
      <c r="J36" s="53">
        <v>12.2</v>
      </c>
      <c r="K36" s="53">
        <v>0</v>
      </c>
      <c r="L36" s="53">
        <v>2.2000000000000002</v>
      </c>
      <c r="M36" s="53">
        <v>79.7</v>
      </c>
      <c r="N36" s="53">
        <v>50.5</v>
      </c>
      <c r="O36" s="53">
        <v>20</v>
      </c>
      <c r="P36" s="53">
        <v>2.4</v>
      </c>
      <c r="Q36" s="53">
        <v>6.6</v>
      </c>
      <c r="R36" s="53">
        <v>0.47</v>
      </c>
    </row>
    <row r="37" spans="1:18" ht="17" thickBot="1" x14ac:dyDescent="0.2">
      <c r="A37" s="55" t="s">
        <v>401</v>
      </c>
      <c r="B37" s="56" t="s">
        <v>402</v>
      </c>
      <c r="C37" s="56" t="s">
        <v>403</v>
      </c>
      <c r="D37" s="56">
        <v>22.4</v>
      </c>
      <c r="E37" s="57">
        <v>3035</v>
      </c>
      <c r="F37" s="57">
        <v>3171</v>
      </c>
      <c r="G37" s="56">
        <v>2.4</v>
      </c>
      <c r="H37" s="56">
        <v>4.7</v>
      </c>
      <c r="I37" s="56">
        <v>14.8</v>
      </c>
      <c r="J37" s="56">
        <v>11.6</v>
      </c>
      <c r="K37" s="56">
        <v>0</v>
      </c>
      <c r="L37" s="56">
        <v>1.7</v>
      </c>
      <c r="M37" s="56">
        <v>62.4</v>
      </c>
      <c r="N37" s="56">
        <v>132.6</v>
      </c>
      <c r="O37" s="56">
        <v>9.9</v>
      </c>
      <c r="P37" s="56">
        <v>5.2</v>
      </c>
      <c r="Q37" s="56">
        <v>18</v>
      </c>
      <c r="R37" s="56">
        <v>1.05</v>
      </c>
    </row>
    <row r="38" spans="1:18" ht="17" thickBot="1" x14ac:dyDescent="0.2">
      <c r="A38" s="52" t="s">
        <v>404</v>
      </c>
      <c r="B38" s="53" t="s">
        <v>405</v>
      </c>
      <c r="C38" s="53" t="s">
        <v>403</v>
      </c>
      <c r="D38" s="53">
        <v>10.63</v>
      </c>
      <c r="E38" s="53">
        <v>825</v>
      </c>
      <c r="F38" s="53">
        <v>755</v>
      </c>
      <c r="G38" s="53">
        <v>1.9</v>
      </c>
      <c r="H38" s="53">
        <v>1.9</v>
      </c>
      <c r="I38" s="53">
        <v>39.4</v>
      </c>
      <c r="J38" s="53">
        <v>13.7</v>
      </c>
      <c r="K38" s="53">
        <v>1.9</v>
      </c>
      <c r="L38" s="53">
        <v>2</v>
      </c>
      <c r="M38" s="53">
        <v>7.8</v>
      </c>
      <c r="N38" s="53">
        <v>27.1</v>
      </c>
      <c r="O38" s="53" t="s">
        <v>321</v>
      </c>
      <c r="P38" s="53">
        <v>0.6</v>
      </c>
      <c r="Q38" s="53">
        <v>4.7</v>
      </c>
      <c r="R38" s="53">
        <v>0.91</v>
      </c>
    </row>
    <row r="39" spans="1:18" ht="17" thickBot="1" x14ac:dyDescent="0.2">
      <c r="A39" s="55" t="s">
        <v>406</v>
      </c>
      <c r="B39" s="56" t="s">
        <v>407</v>
      </c>
      <c r="C39" s="56" t="s">
        <v>408</v>
      </c>
      <c r="D39" s="56">
        <v>2.86</v>
      </c>
      <c r="E39" s="56">
        <v>720</v>
      </c>
      <c r="F39" s="56">
        <v>164</v>
      </c>
      <c r="G39" s="56">
        <v>1.6</v>
      </c>
      <c r="H39" s="56">
        <v>15.8</v>
      </c>
      <c r="I39" s="56">
        <v>23.8</v>
      </c>
      <c r="J39" s="56">
        <v>13.5</v>
      </c>
      <c r="K39" s="56">
        <v>9.8000000000000007</v>
      </c>
      <c r="L39" s="56">
        <v>3.1</v>
      </c>
      <c r="M39" s="56">
        <v>22.4</v>
      </c>
      <c r="N39" s="56" t="s">
        <v>321</v>
      </c>
      <c r="O39" s="56">
        <v>-13.4</v>
      </c>
      <c r="P39" s="56">
        <v>6.1</v>
      </c>
      <c r="Q39" s="56">
        <v>6.5</v>
      </c>
      <c r="R39" s="56">
        <v>0.23</v>
      </c>
    </row>
    <row r="40" spans="1:18" ht="17" thickBot="1" x14ac:dyDescent="0.2">
      <c r="A40" s="52" t="s">
        <v>409</v>
      </c>
      <c r="B40" s="53" t="s">
        <v>410</v>
      </c>
      <c r="C40" s="53" t="s">
        <v>339</v>
      </c>
      <c r="D40" s="53">
        <v>20.399999999999999</v>
      </c>
      <c r="E40" s="54">
        <v>1376</v>
      </c>
      <c r="F40" s="54">
        <v>1643</v>
      </c>
      <c r="G40" s="53">
        <v>0.7</v>
      </c>
      <c r="H40" s="53">
        <v>0.8</v>
      </c>
      <c r="I40" s="53">
        <v>14.8</v>
      </c>
      <c r="J40" s="53">
        <v>15.4</v>
      </c>
      <c r="K40" s="53">
        <v>6.2</v>
      </c>
      <c r="L40" s="53">
        <v>1.8</v>
      </c>
      <c r="M40" s="53">
        <v>2.1</v>
      </c>
      <c r="N40" s="53">
        <v>6.3</v>
      </c>
      <c r="O40" s="53">
        <v>-34.6</v>
      </c>
      <c r="P40" s="53">
        <v>14.2</v>
      </c>
      <c r="Q40" s="53">
        <v>5</v>
      </c>
      <c r="R40" s="53">
        <v>1.04</v>
      </c>
    </row>
    <row r="41" spans="1:18" ht="17" thickBot="1" x14ac:dyDescent="0.2">
      <c r="A41" s="55" t="s">
        <v>411</v>
      </c>
      <c r="B41" s="56" t="s">
        <v>412</v>
      </c>
      <c r="C41" s="56" t="s">
        <v>403</v>
      </c>
      <c r="D41" s="56">
        <v>5.68</v>
      </c>
      <c r="E41" s="57">
        <v>3706</v>
      </c>
      <c r="F41" s="56">
        <v>533</v>
      </c>
      <c r="G41" s="56">
        <v>0.5</v>
      </c>
      <c r="H41" s="56">
        <v>1.1000000000000001</v>
      </c>
      <c r="I41" s="56" t="s">
        <v>321</v>
      </c>
      <c r="J41" s="56">
        <v>11</v>
      </c>
      <c r="K41" s="56">
        <v>2.8</v>
      </c>
      <c r="L41" s="56">
        <v>3.4</v>
      </c>
      <c r="M41" s="56">
        <v>18.2</v>
      </c>
      <c r="N41" s="56" t="s">
        <v>321</v>
      </c>
      <c r="O41" s="56">
        <v>3.2</v>
      </c>
      <c r="P41" s="56">
        <v>-1.4</v>
      </c>
      <c r="Q41" s="56">
        <v>-3</v>
      </c>
      <c r="R41" s="56">
        <v>0.14000000000000001</v>
      </c>
    </row>
    <row r="42" spans="1:18" ht="17" thickBot="1" x14ac:dyDescent="0.2">
      <c r="A42" s="52" t="s">
        <v>413</v>
      </c>
      <c r="B42" s="53" t="s">
        <v>414</v>
      </c>
      <c r="C42" s="53" t="s">
        <v>403</v>
      </c>
      <c r="D42" s="53">
        <v>1.1200000000000001</v>
      </c>
      <c r="E42" s="54">
        <v>1037</v>
      </c>
      <c r="F42" s="53">
        <v>16</v>
      </c>
      <c r="G42" s="53">
        <v>0.2</v>
      </c>
      <c r="H42" s="53">
        <v>0.7</v>
      </c>
      <c r="I42" s="53" t="s">
        <v>321</v>
      </c>
      <c r="J42" s="53" t="s">
        <v>321</v>
      </c>
      <c r="K42" s="53">
        <v>0</v>
      </c>
      <c r="L42" s="53">
        <v>10.199999999999999</v>
      </c>
      <c r="M42" s="53" t="s">
        <v>321</v>
      </c>
      <c r="N42" s="53" t="s">
        <v>321</v>
      </c>
      <c r="O42" s="53" t="s">
        <v>321</v>
      </c>
      <c r="P42" s="53">
        <v>9.6</v>
      </c>
      <c r="Q42" s="53" t="s">
        <v>321</v>
      </c>
      <c r="R42" s="53">
        <v>0.02</v>
      </c>
    </row>
    <row r="43" spans="1:18" ht="17" thickBot="1" x14ac:dyDescent="0.2">
      <c r="A43" s="55" t="s">
        <v>415</v>
      </c>
      <c r="B43" s="56" t="s">
        <v>416</v>
      </c>
      <c r="C43" s="56" t="s">
        <v>417</v>
      </c>
      <c r="D43" s="56">
        <v>71</v>
      </c>
      <c r="E43" s="57">
        <v>1355</v>
      </c>
      <c r="F43" s="57">
        <v>2445</v>
      </c>
      <c r="G43" s="56">
        <v>2.5</v>
      </c>
      <c r="H43" s="56">
        <v>4.3</v>
      </c>
      <c r="I43" s="56">
        <v>23.6</v>
      </c>
      <c r="J43" s="56">
        <v>15.4</v>
      </c>
      <c r="K43" s="56">
        <v>1.2</v>
      </c>
      <c r="L43" s="56">
        <v>2.4</v>
      </c>
      <c r="M43" s="56">
        <v>94.4</v>
      </c>
      <c r="N43" s="56">
        <v>18.899999999999999</v>
      </c>
      <c r="O43" s="56">
        <v>3.3</v>
      </c>
      <c r="P43" s="56">
        <v>37.4</v>
      </c>
      <c r="Q43" s="56">
        <v>11.2</v>
      </c>
      <c r="R43" s="56">
        <v>1.77</v>
      </c>
    </row>
    <row r="44" spans="1:18" ht="17" thickBot="1" x14ac:dyDescent="0.2">
      <c r="A44" s="52" t="s">
        <v>418</v>
      </c>
      <c r="B44" s="53" t="s">
        <v>419</v>
      </c>
      <c r="C44" s="53" t="s">
        <v>420</v>
      </c>
      <c r="D44" s="53">
        <v>11.09</v>
      </c>
      <c r="E44" s="54">
        <v>6118</v>
      </c>
      <c r="F44" s="54">
        <v>2043</v>
      </c>
      <c r="G44" s="53">
        <v>1.5</v>
      </c>
      <c r="H44" s="53">
        <v>1.6</v>
      </c>
      <c r="I44" s="53">
        <v>23.4</v>
      </c>
      <c r="J44" s="53">
        <v>11.5</v>
      </c>
      <c r="K44" s="53">
        <v>0</v>
      </c>
      <c r="L44" s="53">
        <v>2</v>
      </c>
      <c r="M44" s="53">
        <v>55.1</v>
      </c>
      <c r="N44" s="53">
        <v>12.9</v>
      </c>
      <c r="O44" s="53">
        <v>3.6</v>
      </c>
      <c r="P44" s="53">
        <v>-8.3000000000000007</v>
      </c>
      <c r="Q44" s="53">
        <v>6.3</v>
      </c>
      <c r="R44" s="53">
        <v>0.35</v>
      </c>
    </row>
    <row r="45" spans="1:18" ht="17" thickBot="1" x14ac:dyDescent="0.2">
      <c r="A45" s="55" t="s">
        <v>421</v>
      </c>
      <c r="B45" s="56" t="s">
        <v>422</v>
      </c>
      <c r="C45" s="56" t="s">
        <v>336</v>
      </c>
      <c r="D45" s="56">
        <v>31.05</v>
      </c>
      <c r="E45" s="57">
        <v>16899</v>
      </c>
      <c r="F45" s="57">
        <v>23464</v>
      </c>
      <c r="G45" s="56">
        <v>2.4</v>
      </c>
      <c r="H45" s="56">
        <v>2.6</v>
      </c>
      <c r="I45" s="56">
        <v>45</v>
      </c>
      <c r="J45" s="56">
        <v>16.399999999999999</v>
      </c>
      <c r="K45" s="56">
        <v>3.1</v>
      </c>
      <c r="L45" s="56">
        <v>2.5</v>
      </c>
      <c r="M45" s="56">
        <v>-6.3</v>
      </c>
      <c r="N45" s="56" t="s">
        <v>321</v>
      </c>
      <c r="O45" s="56" t="s">
        <v>321</v>
      </c>
      <c r="P45" s="56">
        <v>7.6</v>
      </c>
      <c r="Q45" s="56">
        <v>5.2</v>
      </c>
      <c r="R45" s="56">
        <v>1.39</v>
      </c>
    </row>
    <row r="46" spans="1:18" ht="17" thickBot="1" x14ac:dyDescent="0.2">
      <c r="A46" s="52" t="s">
        <v>423</v>
      </c>
      <c r="B46" s="53" t="s">
        <v>424</v>
      </c>
      <c r="C46" s="53" t="s">
        <v>314</v>
      </c>
      <c r="D46" s="53">
        <v>5.03</v>
      </c>
      <c r="E46" s="53">
        <v>781</v>
      </c>
      <c r="F46" s="54">
        <v>1189</v>
      </c>
      <c r="G46" s="53">
        <v>0.8</v>
      </c>
      <c r="H46" s="53">
        <v>0.9</v>
      </c>
      <c r="I46" s="53" t="s">
        <v>321</v>
      </c>
      <c r="J46" s="53">
        <v>4.3</v>
      </c>
      <c r="K46" s="53">
        <v>3.2</v>
      </c>
      <c r="L46" s="53">
        <v>1.1000000000000001</v>
      </c>
      <c r="M46" s="53">
        <v>-54.3</v>
      </c>
      <c r="N46" s="53" t="s">
        <v>321</v>
      </c>
      <c r="O46" s="53">
        <v>-5.4</v>
      </c>
      <c r="P46" s="53">
        <v>1.5</v>
      </c>
      <c r="Q46" s="53">
        <v>-4.3</v>
      </c>
      <c r="R46" s="53">
        <v>1.52</v>
      </c>
    </row>
    <row r="47" spans="1:18" ht="17" thickBot="1" x14ac:dyDescent="0.2">
      <c r="A47" s="55" t="s">
        <v>425</v>
      </c>
      <c r="B47" s="56" t="s">
        <v>426</v>
      </c>
      <c r="C47" s="56" t="s">
        <v>327</v>
      </c>
      <c r="D47" s="56">
        <v>20.76</v>
      </c>
      <c r="E47" s="56">
        <v>832</v>
      </c>
      <c r="F47" s="56">
        <v>312</v>
      </c>
      <c r="G47" s="56">
        <v>1.5</v>
      </c>
      <c r="H47" s="56">
        <v>1.8</v>
      </c>
      <c r="I47" s="56">
        <v>12.4</v>
      </c>
      <c r="J47" s="56">
        <v>10.7</v>
      </c>
      <c r="K47" s="56">
        <v>3.8</v>
      </c>
      <c r="L47" s="56">
        <v>2.2000000000000002</v>
      </c>
      <c r="M47" s="56">
        <v>4.5</v>
      </c>
      <c r="N47" s="56">
        <v>29.4</v>
      </c>
      <c r="O47" s="56">
        <v>25.7</v>
      </c>
      <c r="P47" s="56">
        <v>19.8</v>
      </c>
      <c r="Q47" s="56">
        <v>12.7</v>
      </c>
      <c r="R47" s="56">
        <v>0.37</v>
      </c>
    </row>
    <row r="48" spans="1:18" ht="17" thickBot="1" x14ac:dyDescent="0.2">
      <c r="A48" s="52" t="s">
        <v>427</v>
      </c>
      <c r="B48" s="53" t="s">
        <v>428</v>
      </c>
      <c r="C48" s="53" t="s">
        <v>360</v>
      </c>
      <c r="D48" s="53">
        <v>36.090000000000003</v>
      </c>
      <c r="E48" s="54">
        <v>9236</v>
      </c>
      <c r="F48" s="54">
        <v>11220</v>
      </c>
      <c r="G48" s="53">
        <v>2.8</v>
      </c>
      <c r="H48" s="53" t="s">
        <v>321</v>
      </c>
      <c r="I48" s="53">
        <v>82</v>
      </c>
      <c r="J48" s="53">
        <v>12.9</v>
      </c>
      <c r="K48" s="53">
        <v>0</v>
      </c>
      <c r="L48" s="53">
        <v>2.8</v>
      </c>
      <c r="M48" s="53">
        <v>40.9</v>
      </c>
      <c r="N48" s="53" t="s">
        <v>321</v>
      </c>
      <c r="O48" s="53">
        <v>34.6</v>
      </c>
      <c r="P48" s="53">
        <v>144.69999999999999</v>
      </c>
      <c r="Q48" s="53">
        <v>4.5</v>
      </c>
      <c r="R48" s="53">
        <v>1.18</v>
      </c>
    </row>
    <row r="49" spans="1:18" ht="17" thickBot="1" x14ac:dyDescent="0.2">
      <c r="A49" s="55" t="s">
        <v>429</v>
      </c>
      <c r="B49" s="56" t="s">
        <v>430</v>
      </c>
      <c r="C49" s="56" t="s">
        <v>324</v>
      </c>
      <c r="D49" s="56">
        <v>2.75</v>
      </c>
      <c r="E49" s="57">
        <v>1674</v>
      </c>
      <c r="F49" s="56">
        <v>337</v>
      </c>
      <c r="G49" s="56">
        <v>2.7</v>
      </c>
      <c r="H49" s="56">
        <v>2.9</v>
      </c>
      <c r="I49" s="56">
        <v>5</v>
      </c>
      <c r="J49" s="56">
        <v>5.2</v>
      </c>
      <c r="K49" s="56">
        <v>10.9</v>
      </c>
      <c r="L49" s="56">
        <v>7.5</v>
      </c>
      <c r="M49" s="56">
        <v>-1.3</v>
      </c>
      <c r="N49" s="56" t="s">
        <v>321</v>
      </c>
      <c r="O49" s="56">
        <v>4.0999999999999996</v>
      </c>
      <c r="P49" s="56">
        <v>12.5</v>
      </c>
      <c r="Q49" s="56">
        <v>56.9</v>
      </c>
      <c r="R49" s="56">
        <v>0.21</v>
      </c>
    </row>
    <row r="50" spans="1:18" ht="17" thickBot="1" x14ac:dyDescent="0.2">
      <c r="A50" s="52" t="s">
        <v>431</v>
      </c>
      <c r="B50" s="53" t="s">
        <v>432</v>
      </c>
      <c r="C50" s="53" t="s">
        <v>311</v>
      </c>
      <c r="D50" s="53">
        <v>9.14</v>
      </c>
      <c r="E50" s="54">
        <v>1108</v>
      </c>
      <c r="F50" s="53">
        <v>225</v>
      </c>
      <c r="G50" s="53">
        <v>1</v>
      </c>
      <c r="H50" s="53" t="s">
        <v>321</v>
      </c>
      <c r="I50" s="53" t="s">
        <v>321</v>
      </c>
      <c r="J50" s="53">
        <v>16.8</v>
      </c>
      <c r="K50" s="53">
        <v>5.3</v>
      </c>
      <c r="L50" s="53">
        <v>3.1</v>
      </c>
      <c r="M50" s="53">
        <v>17.7</v>
      </c>
      <c r="N50" s="53" t="s">
        <v>321</v>
      </c>
      <c r="O50" s="53">
        <v>3</v>
      </c>
      <c r="P50" s="53">
        <v>-15.5</v>
      </c>
      <c r="Q50" s="53">
        <v>-24.2</v>
      </c>
      <c r="R50" s="53">
        <v>0.2</v>
      </c>
    </row>
    <row r="51" spans="1:18" ht="17" thickBot="1" x14ac:dyDescent="0.2">
      <c r="A51" s="55" t="s">
        <v>433</v>
      </c>
      <c r="B51" s="56" t="s">
        <v>434</v>
      </c>
      <c r="C51" s="56" t="s">
        <v>384</v>
      </c>
      <c r="D51" s="56">
        <v>33.14</v>
      </c>
      <c r="E51" s="57">
        <v>1662</v>
      </c>
      <c r="F51" s="57">
        <v>9404</v>
      </c>
      <c r="G51" s="56">
        <v>5.4</v>
      </c>
      <c r="H51" s="56" t="s">
        <v>321</v>
      </c>
      <c r="I51" s="56">
        <v>24</v>
      </c>
      <c r="J51" s="56">
        <v>19</v>
      </c>
      <c r="K51" s="56">
        <v>3.3</v>
      </c>
      <c r="L51" s="56">
        <v>1.7</v>
      </c>
      <c r="M51" s="56">
        <v>47.8</v>
      </c>
      <c r="N51" s="56">
        <v>10.199999999999999</v>
      </c>
      <c r="O51" s="56">
        <v>10.5</v>
      </c>
      <c r="P51" s="56">
        <v>-2</v>
      </c>
      <c r="Q51" s="56">
        <v>23.1</v>
      </c>
      <c r="R51" s="56">
        <v>5.63</v>
      </c>
    </row>
    <row r="52" spans="1:18" ht="17" thickBot="1" x14ac:dyDescent="0.2">
      <c r="A52" s="52" t="s">
        <v>435</v>
      </c>
      <c r="B52" s="53" t="s">
        <v>436</v>
      </c>
      <c r="C52" s="53" t="s">
        <v>344</v>
      </c>
      <c r="D52" s="53">
        <v>85.35</v>
      </c>
      <c r="E52" s="54">
        <v>17154</v>
      </c>
      <c r="F52" s="54">
        <v>34140</v>
      </c>
      <c r="G52" s="53">
        <v>2.1</v>
      </c>
      <c r="H52" s="53">
        <v>2.5</v>
      </c>
      <c r="I52" s="53">
        <v>10.4</v>
      </c>
      <c r="J52" s="53">
        <v>10</v>
      </c>
      <c r="K52" s="53">
        <v>4.5</v>
      </c>
      <c r="L52" s="53">
        <v>22.2</v>
      </c>
      <c r="M52" s="53">
        <v>14.8</v>
      </c>
      <c r="N52" s="53">
        <v>9.1999999999999993</v>
      </c>
      <c r="O52" s="53">
        <v>4.4000000000000004</v>
      </c>
      <c r="P52" s="53">
        <v>-0.9</v>
      </c>
      <c r="Q52" s="53">
        <v>21.4</v>
      </c>
      <c r="R52" s="53">
        <v>2</v>
      </c>
    </row>
    <row r="53" spans="1:18" ht="17" thickBot="1" x14ac:dyDescent="0.2">
      <c r="A53" s="55" t="s">
        <v>437</v>
      </c>
      <c r="B53" s="56" t="s">
        <v>438</v>
      </c>
      <c r="C53" s="56" t="s">
        <v>439</v>
      </c>
      <c r="D53" s="56">
        <v>40.44</v>
      </c>
      <c r="E53" s="57">
        <v>1130</v>
      </c>
      <c r="F53" s="57">
        <v>2542</v>
      </c>
      <c r="G53" s="56">
        <v>3.4</v>
      </c>
      <c r="H53" s="56">
        <v>43.8</v>
      </c>
      <c r="I53" s="56">
        <v>20.6</v>
      </c>
      <c r="J53" s="56">
        <v>21.2</v>
      </c>
      <c r="K53" s="56">
        <v>3.6</v>
      </c>
      <c r="L53" s="56">
        <v>1.7</v>
      </c>
      <c r="M53" s="56">
        <v>38.299999999999997</v>
      </c>
      <c r="N53" s="56">
        <v>25.6</v>
      </c>
      <c r="O53" s="56">
        <v>0.7</v>
      </c>
      <c r="P53" s="56">
        <v>7.5</v>
      </c>
      <c r="Q53" s="56">
        <v>17</v>
      </c>
      <c r="R53" s="56">
        <v>2.23</v>
      </c>
    </row>
    <row r="54" spans="1:18" ht="17" thickBot="1" x14ac:dyDescent="0.2">
      <c r="A54" s="52" t="s">
        <v>440</v>
      </c>
      <c r="B54" s="53" t="s">
        <v>441</v>
      </c>
      <c r="C54" s="53" t="s">
        <v>442</v>
      </c>
      <c r="D54" s="53">
        <v>109.9</v>
      </c>
      <c r="E54" s="54">
        <v>10163</v>
      </c>
      <c r="F54" s="54">
        <v>46056</v>
      </c>
      <c r="G54" s="53">
        <v>4.0999999999999996</v>
      </c>
      <c r="H54" s="53">
        <v>4.2</v>
      </c>
      <c r="I54" s="53">
        <v>18.5</v>
      </c>
      <c r="J54" s="53">
        <v>16.3</v>
      </c>
      <c r="K54" s="53">
        <v>1.6</v>
      </c>
      <c r="L54" s="53">
        <v>2.4</v>
      </c>
      <c r="M54" s="53">
        <v>27.5</v>
      </c>
      <c r="N54" s="53">
        <v>10.199999999999999</v>
      </c>
      <c r="O54" s="53">
        <v>12.7</v>
      </c>
      <c r="P54" s="53">
        <v>4.0999999999999996</v>
      </c>
      <c r="Q54" s="53">
        <v>22.6</v>
      </c>
      <c r="R54" s="53">
        <v>4.63</v>
      </c>
    </row>
    <row r="55" spans="1:18" ht="17" thickBot="1" x14ac:dyDescent="0.2">
      <c r="A55" s="55" t="s">
        <v>443</v>
      </c>
      <c r="B55" s="56" t="s">
        <v>444</v>
      </c>
      <c r="C55" s="56" t="s">
        <v>445</v>
      </c>
      <c r="D55" s="56">
        <v>45.59</v>
      </c>
      <c r="E55" s="57">
        <v>1645</v>
      </c>
      <c r="F55" s="56">
        <v>767</v>
      </c>
      <c r="G55" s="56">
        <v>1.7</v>
      </c>
      <c r="H55" s="56" t="s">
        <v>321</v>
      </c>
      <c r="I55" s="56">
        <v>11.1</v>
      </c>
      <c r="J55" s="56">
        <v>9.6</v>
      </c>
      <c r="K55" s="56">
        <v>1.7</v>
      </c>
      <c r="L55" s="56">
        <v>4.0999999999999996</v>
      </c>
      <c r="M55" s="56">
        <v>41.7</v>
      </c>
      <c r="N55" s="56">
        <v>5.2</v>
      </c>
      <c r="O55" s="56">
        <v>8</v>
      </c>
      <c r="P55" s="56">
        <v>81.5</v>
      </c>
      <c r="Q55" s="56">
        <v>16.3</v>
      </c>
      <c r="R55" s="56">
        <v>0.46</v>
      </c>
    </row>
    <row r="56" spans="1:18" ht="17" thickBot="1" x14ac:dyDescent="0.2">
      <c r="A56" s="52" t="s">
        <v>446</v>
      </c>
      <c r="B56" s="53" t="s">
        <v>447</v>
      </c>
      <c r="C56" s="53" t="s">
        <v>445</v>
      </c>
      <c r="D56" s="53">
        <v>48.99</v>
      </c>
      <c r="E56" s="54">
        <v>1505</v>
      </c>
      <c r="F56" s="54">
        <v>2395</v>
      </c>
      <c r="G56" s="53">
        <v>1.8</v>
      </c>
      <c r="H56" s="53" t="s">
        <v>321</v>
      </c>
      <c r="I56" s="53">
        <v>11.9</v>
      </c>
      <c r="J56" s="53">
        <v>10</v>
      </c>
      <c r="K56" s="53">
        <v>2.1</v>
      </c>
      <c r="L56" s="53">
        <v>4</v>
      </c>
      <c r="M56" s="53">
        <v>38.1</v>
      </c>
      <c r="N56" s="53">
        <v>7.1</v>
      </c>
      <c r="O56" s="53">
        <v>5.9</v>
      </c>
      <c r="P56" s="53">
        <v>88.2</v>
      </c>
      <c r="Q56" s="53">
        <v>16.2</v>
      </c>
      <c r="R56" s="53">
        <v>1.58</v>
      </c>
    </row>
    <row r="57" spans="1:18" ht="17" thickBot="1" x14ac:dyDescent="0.2">
      <c r="A57" s="55" t="s">
        <v>448</v>
      </c>
      <c r="B57" s="56" t="s">
        <v>449</v>
      </c>
      <c r="C57" s="56" t="s">
        <v>408</v>
      </c>
      <c r="D57" s="56">
        <v>4.8099999999999996</v>
      </c>
      <c r="E57" s="57">
        <v>1447</v>
      </c>
      <c r="F57" s="56">
        <v>130</v>
      </c>
      <c r="G57" s="56">
        <v>0.7</v>
      </c>
      <c r="H57" s="56" t="s">
        <v>321</v>
      </c>
      <c r="I57" s="56" t="s">
        <v>321</v>
      </c>
      <c r="J57" s="56">
        <v>17.899999999999999</v>
      </c>
      <c r="K57" s="56">
        <v>5</v>
      </c>
      <c r="L57" s="56">
        <v>2.7</v>
      </c>
      <c r="M57" s="56">
        <v>-34.1</v>
      </c>
      <c r="N57" s="56" t="s">
        <v>321</v>
      </c>
      <c r="O57" s="56">
        <v>1</v>
      </c>
      <c r="P57" s="56">
        <v>-1.1000000000000001</v>
      </c>
      <c r="Q57" s="56">
        <v>0</v>
      </c>
      <c r="R57" s="56">
        <v>0.08</v>
      </c>
    </row>
    <row r="58" spans="1:18" ht="17" thickBot="1" x14ac:dyDescent="0.2">
      <c r="A58" s="52" t="s">
        <v>450</v>
      </c>
      <c r="B58" s="53" t="s">
        <v>451</v>
      </c>
      <c r="C58" s="53" t="s">
        <v>452</v>
      </c>
      <c r="D58" s="53">
        <v>191.5</v>
      </c>
      <c r="E58" s="54">
        <v>1073</v>
      </c>
      <c r="F58" s="54">
        <v>4387</v>
      </c>
      <c r="G58" s="53">
        <v>16.3</v>
      </c>
      <c r="H58" s="53" t="s">
        <v>321</v>
      </c>
      <c r="I58" s="53">
        <v>44.8</v>
      </c>
      <c r="J58" s="53">
        <v>18.100000000000001</v>
      </c>
      <c r="K58" s="53">
        <v>2.2000000000000002</v>
      </c>
      <c r="L58" s="53">
        <v>4.0999999999999996</v>
      </c>
      <c r="M58" s="53">
        <v>71.900000000000006</v>
      </c>
      <c r="N58" s="53">
        <v>88.5</v>
      </c>
      <c r="O58" s="53">
        <v>24.2</v>
      </c>
      <c r="P58" s="53">
        <v>45.7</v>
      </c>
      <c r="Q58" s="53">
        <v>36.6</v>
      </c>
      <c r="R58" s="53">
        <v>3.82</v>
      </c>
    </row>
    <row r="59" spans="1:18" ht="17" thickBot="1" x14ac:dyDescent="0.2">
      <c r="A59" s="55" t="s">
        <v>453</v>
      </c>
      <c r="B59" s="56" t="s">
        <v>454</v>
      </c>
      <c r="C59" s="56" t="s">
        <v>445</v>
      </c>
      <c r="D59" s="56">
        <v>24.72</v>
      </c>
      <c r="E59" s="56">
        <v>806</v>
      </c>
      <c r="F59" s="57">
        <v>2087</v>
      </c>
      <c r="G59" s="56">
        <v>1.7</v>
      </c>
      <c r="H59" s="56" t="s">
        <v>321</v>
      </c>
      <c r="I59" s="56">
        <v>12.1</v>
      </c>
      <c r="J59" s="56">
        <v>12.1</v>
      </c>
      <c r="K59" s="56">
        <v>4.0999999999999996</v>
      </c>
      <c r="L59" s="56">
        <v>1.8</v>
      </c>
      <c r="M59" s="56">
        <v>15.4</v>
      </c>
      <c r="N59" s="56">
        <v>6</v>
      </c>
      <c r="O59" s="56">
        <v>-0.7</v>
      </c>
      <c r="P59" s="56">
        <v>3.6</v>
      </c>
      <c r="Q59" s="56">
        <v>14.7</v>
      </c>
      <c r="R59" s="56">
        <v>2.56</v>
      </c>
    </row>
    <row r="60" spans="1:18" ht="17" thickBot="1" x14ac:dyDescent="0.2">
      <c r="A60" s="52" t="s">
        <v>455</v>
      </c>
      <c r="B60" s="53" t="s">
        <v>456</v>
      </c>
      <c r="C60" s="53" t="s">
        <v>457</v>
      </c>
      <c r="D60" s="53">
        <v>8.26</v>
      </c>
      <c r="E60" s="54">
        <v>2236</v>
      </c>
      <c r="F60" s="53">
        <v>780</v>
      </c>
      <c r="G60" s="53">
        <v>1.3</v>
      </c>
      <c r="H60" s="53">
        <v>8.5</v>
      </c>
      <c r="I60" s="53">
        <v>23.6</v>
      </c>
      <c r="J60" s="53">
        <v>13.7</v>
      </c>
      <c r="K60" s="53">
        <v>2.9</v>
      </c>
      <c r="L60" s="53">
        <v>2.5</v>
      </c>
      <c r="M60" s="53">
        <v>5.4</v>
      </c>
      <c r="N60" s="53" t="s">
        <v>321</v>
      </c>
      <c r="O60" s="53">
        <v>4.7</v>
      </c>
      <c r="P60" s="53">
        <v>1.1000000000000001</v>
      </c>
      <c r="Q60" s="53">
        <v>5.6</v>
      </c>
      <c r="R60" s="53">
        <v>0.35</v>
      </c>
    </row>
    <row r="61" spans="1:18" ht="17" thickBot="1" x14ac:dyDescent="0.2">
      <c r="A61" s="55" t="s">
        <v>458</v>
      </c>
      <c r="B61" s="56" t="s">
        <v>459</v>
      </c>
      <c r="C61" s="56" t="s">
        <v>442</v>
      </c>
      <c r="D61" s="56">
        <v>134.09</v>
      </c>
      <c r="E61" s="57">
        <v>5945</v>
      </c>
      <c r="F61" s="57">
        <v>23485</v>
      </c>
      <c r="G61" s="56">
        <v>4.0999999999999996</v>
      </c>
      <c r="H61" s="56">
        <v>4.2</v>
      </c>
      <c r="I61" s="56">
        <v>32.9</v>
      </c>
      <c r="J61" s="56">
        <v>17.7</v>
      </c>
      <c r="K61" s="56">
        <v>1</v>
      </c>
      <c r="L61" s="56">
        <v>2.7</v>
      </c>
      <c r="M61" s="56">
        <v>53.4</v>
      </c>
      <c r="N61" s="56">
        <v>3.2</v>
      </c>
      <c r="O61" s="56">
        <v>7.3</v>
      </c>
      <c r="P61" s="56">
        <v>7.7</v>
      </c>
      <c r="Q61" s="56">
        <v>13.3</v>
      </c>
      <c r="R61" s="56">
        <v>3.92</v>
      </c>
    </row>
    <row r="62" spans="1:18" ht="17" thickBot="1" x14ac:dyDescent="0.2">
      <c r="A62" s="52" t="s">
        <v>460</v>
      </c>
      <c r="B62" s="53" t="s">
        <v>461</v>
      </c>
      <c r="C62" s="53" t="s">
        <v>336</v>
      </c>
      <c r="D62" s="53">
        <v>40.57</v>
      </c>
      <c r="E62" s="54">
        <v>2481</v>
      </c>
      <c r="F62" s="54">
        <v>15819</v>
      </c>
      <c r="G62" s="53">
        <v>1.8</v>
      </c>
      <c r="H62" s="53">
        <v>1.9</v>
      </c>
      <c r="I62" s="53" t="s">
        <v>321</v>
      </c>
      <c r="J62" s="53">
        <v>36.6</v>
      </c>
      <c r="K62" s="53">
        <v>6.8</v>
      </c>
      <c r="L62" s="53">
        <v>1.4</v>
      </c>
      <c r="M62" s="53">
        <v>1.8</v>
      </c>
      <c r="N62" s="53" t="s">
        <v>321</v>
      </c>
      <c r="O62" s="53">
        <v>8</v>
      </c>
      <c r="P62" s="53">
        <v>9.3000000000000007</v>
      </c>
      <c r="Q62" s="53">
        <v>-0.3</v>
      </c>
      <c r="R62" s="53">
        <v>6</v>
      </c>
    </row>
    <row r="63" spans="1:18" ht="17" thickBot="1" x14ac:dyDescent="0.2">
      <c r="A63" s="55" t="s">
        <v>462</v>
      </c>
      <c r="B63" s="56" t="s">
        <v>463</v>
      </c>
      <c r="C63" s="56" t="s">
        <v>464</v>
      </c>
      <c r="D63" s="56">
        <v>26.89</v>
      </c>
      <c r="E63" s="56">
        <v>748</v>
      </c>
      <c r="F63" s="57">
        <v>2171</v>
      </c>
      <c r="G63" s="56">
        <v>2.2999999999999998</v>
      </c>
      <c r="H63" s="56" t="s">
        <v>321</v>
      </c>
      <c r="I63" s="56">
        <v>30.2</v>
      </c>
      <c r="J63" s="56">
        <v>13</v>
      </c>
      <c r="K63" s="56">
        <v>4.8</v>
      </c>
      <c r="L63" s="56">
        <v>1.9</v>
      </c>
      <c r="M63" s="56">
        <v>35.1</v>
      </c>
      <c r="N63" s="56" t="s">
        <v>321</v>
      </c>
      <c r="O63" s="56">
        <v>2.7</v>
      </c>
      <c r="P63" s="56">
        <v>-2</v>
      </c>
      <c r="Q63" s="56">
        <v>7.5</v>
      </c>
      <c r="R63" s="56">
        <v>2.13</v>
      </c>
    </row>
    <row r="64" spans="1:18" ht="17" thickBot="1" x14ac:dyDescent="0.2">
      <c r="A64" s="52" t="s">
        <v>465</v>
      </c>
      <c r="B64" s="53" t="s">
        <v>466</v>
      </c>
      <c r="C64" s="53" t="s">
        <v>327</v>
      </c>
      <c r="D64" s="53">
        <v>87.74</v>
      </c>
      <c r="E64" s="54">
        <v>1979</v>
      </c>
      <c r="F64" s="54">
        <v>6225</v>
      </c>
      <c r="G64" s="53">
        <v>6.9</v>
      </c>
      <c r="H64" s="53">
        <v>86.7</v>
      </c>
      <c r="I64" s="53">
        <v>27.5</v>
      </c>
      <c r="J64" s="53">
        <v>21.5</v>
      </c>
      <c r="K64" s="53">
        <v>0.6</v>
      </c>
      <c r="L64" s="53">
        <v>1.7</v>
      </c>
      <c r="M64" s="53">
        <v>45</v>
      </c>
      <c r="N64" s="53">
        <v>43</v>
      </c>
      <c r="O64" s="53">
        <v>9.6999999999999993</v>
      </c>
      <c r="P64" s="53">
        <v>4.0999999999999996</v>
      </c>
      <c r="Q64" s="53">
        <v>24.8</v>
      </c>
      <c r="R64" s="53">
        <v>3.25</v>
      </c>
    </row>
    <row r="65" spans="1:18" ht="17" thickBot="1" x14ac:dyDescent="0.2">
      <c r="A65" s="55" t="s">
        <v>467</v>
      </c>
      <c r="B65" s="56" t="s">
        <v>468</v>
      </c>
      <c r="C65" s="56" t="s">
        <v>327</v>
      </c>
      <c r="D65" s="56">
        <v>13.78</v>
      </c>
      <c r="E65" s="56">
        <v>681</v>
      </c>
      <c r="F65" s="57">
        <v>1172</v>
      </c>
      <c r="G65" s="56">
        <v>0.9</v>
      </c>
      <c r="H65" s="56">
        <v>0.9</v>
      </c>
      <c r="I65" s="56">
        <v>2.2999999999999998</v>
      </c>
      <c r="J65" s="56">
        <v>20.399999999999999</v>
      </c>
      <c r="K65" s="56">
        <v>0</v>
      </c>
      <c r="L65" s="56">
        <v>1.6</v>
      </c>
      <c r="M65" s="56">
        <v>4.3</v>
      </c>
      <c r="N65" s="56">
        <v>233.2</v>
      </c>
      <c r="O65" s="56">
        <v>7.9</v>
      </c>
      <c r="P65" s="56">
        <v>38.299999999999997</v>
      </c>
      <c r="Q65" s="56">
        <v>47.4</v>
      </c>
      <c r="R65" s="56">
        <v>1.71</v>
      </c>
    </row>
    <row r="66" spans="1:18" ht="17" thickBot="1" x14ac:dyDescent="0.2">
      <c r="A66" s="52" t="s">
        <v>469</v>
      </c>
      <c r="B66" s="53" t="s">
        <v>470</v>
      </c>
      <c r="C66" s="53" t="s">
        <v>471</v>
      </c>
      <c r="D66" s="53">
        <v>38.340000000000003</v>
      </c>
      <c r="E66" s="54">
        <v>2504</v>
      </c>
      <c r="F66" s="54">
        <v>1224</v>
      </c>
      <c r="G66" s="53">
        <v>0.9</v>
      </c>
      <c r="H66" s="53">
        <v>3.7</v>
      </c>
      <c r="I66" s="53">
        <v>13.9</v>
      </c>
      <c r="J66" s="53">
        <v>10.1</v>
      </c>
      <c r="K66" s="53">
        <v>3.2</v>
      </c>
      <c r="L66" s="53">
        <v>1.7</v>
      </c>
      <c r="M66" s="53">
        <v>11.5</v>
      </c>
      <c r="N66" s="53" t="s">
        <v>321</v>
      </c>
      <c r="O66" s="53">
        <v>3.8</v>
      </c>
      <c r="P66" s="53">
        <v>0.1</v>
      </c>
      <c r="Q66" s="53">
        <v>6.6</v>
      </c>
      <c r="R66" s="53">
        <v>0.48</v>
      </c>
    </row>
    <row r="67" spans="1:18" ht="17" thickBot="1" x14ac:dyDescent="0.2">
      <c r="A67" s="55" t="s">
        <v>472</v>
      </c>
      <c r="B67" s="56" t="s">
        <v>473</v>
      </c>
      <c r="C67" s="56" t="s">
        <v>474</v>
      </c>
      <c r="D67" s="56">
        <v>689.99</v>
      </c>
      <c r="E67" s="57">
        <v>2578</v>
      </c>
      <c r="F67" s="57">
        <v>2773</v>
      </c>
      <c r="G67" s="56">
        <v>0.8</v>
      </c>
      <c r="H67" s="56">
        <v>0.8</v>
      </c>
      <c r="I67" s="56">
        <v>4.5</v>
      </c>
      <c r="J67" s="56" t="s">
        <v>321</v>
      </c>
      <c r="K67" s="56">
        <v>0.1</v>
      </c>
      <c r="L67" s="56">
        <v>4.0999999999999996</v>
      </c>
      <c r="M67" s="56">
        <v>71.8</v>
      </c>
      <c r="N67" s="56">
        <v>75.099999999999994</v>
      </c>
      <c r="O67" s="56">
        <v>-1.8</v>
      </c>
      <c r="P67" s="56">
        <v>16.5</v>
      </c>
      <c r="Q67" s="56">
        <v>19.7</v>
      </c>
      <c r="R67" s="56">
        <v>1.0900000000000001</v>
      </c>
    </row>
    <row r="68" spans="1:18" ht="17" thickBot="1" x14ac:dyDescent="0.2">
      <c r="A68" s="52" t="s">
        <v>475</v>
      </c>
      <c r="B68" s="53" t="s">
        <v>476</v>
      </c>
      <c r="C68" s="53" t="s">
        <v>314</v>
      </c>
      <c r="D68" s="53">
        <v>6.51</v>
      </c>
      <c r="E68" s="54">
        <v>1274</v>
      </c>
      <c r="F68" s="54">
        <v>4657</v>
      </c>
      <c r="G68" s="53">
        <v>0.8</v>
      </c>
      <c r="H68" s="53">
        <v>0.9</v>
      </c>
      <c r="I68" s="53">
        <v>23.4</v>
      </c>
      <c r="J68" s="53">
        <v>19.2</v>
      </c>
      <c r="K68" s="53">
        <v>1.5</v>
      </c>
      <c r="L68" s="53">
        <v>1.3</v>
      </c>
      <c r="M68" s="53">
        <v>-53.8</v>
      </c>
      <c r="N68" s="53" t="s">
        <v>321</v>
      </c>
      <c r="O68" s="53">
        <v>10.1</v>
      </c>
      <c r="P68" s="53">
        <v>9.6999999999999993</v>
      </c>
      <c r="Q68" s="53">
        <v>3.2</v>
      </c>
      <c r="R68" s="53">
        <v>3.65</v>
      </c>
    </row>
    <row r="69" spans="1:18" ht="17" thickBot="1" x14ac:dyDescent="0.2">
      <c r="A69" s="55" t="s">
        <v>477</v>
      </c>
      <c r="B69" s="56" t="s">
        <v>478</v>
      </c>
      <c r="C69" s="56" t="s">
        <v>339</v>
      </c>
      <c r="D69" s="56">
        <v>30.63</v>
      </c>
      <c r="E69" s="57">
        <v>2134</v>
      </c>
      <c r="F69" s="57">
        <v>4041</v>
      </c>
      <c r="G69" s="56">
        <v>2.2000000000000002</v>
      </c>
      <c r="H69" s="56">
        <v>2.6</v>
      </c>
      <c r="I69" s="56">
        <v>15.6</v>
      </c>
      <c r="J69" s="56">
        <v>16.600000000000001</v>
      </c>
      <c r="K69" s="56">
        <v>4.7</v>
      </c>
      <c r="L69" s="56">
        <v>3</v>
      </c>
      <c r="M69" s="56">
        <v>-8.5</v>
      </c>
      <c r="N69" s="56">
        <v>3.5</v>
      </c>
      <c r="O69" s="56">
        <v>6.4</v>
      </c>
      <c r="P69" s="56">
        <v>7.4</v>
      </c>
      <c r="Q69" s="56">
        <v>15</v>
      </c>
      <c r="R69" s="56">
        <v>1.86</v>
      </c>
    </row>
    <row r="70" spans="1:18" ht="17" thickBot="1" x14ac:dyDescent="0.2">
      <c r="A70" s="52" t="s">
        <v>479</v>
      </c>
      <c r="B70" s="53" t="s">
        <v>480</v>
      </c>
      <c r="C70" s="53" t="s">
        <v>330</v>
      </c>
      <c r="D70" s="53">
        <v>75.900000000000006</v>
      </c>
      <c r="E70" s="54">
        <v>17664</v>
      </c>
      <c r="F70" s="54">
        <v>5157</v>
      </c>
      <c r="G70" s="53">
        <v>1.4</v>
      </c>
      <c r="H70" s="53">
        <v>2.5</v>
      </c>
      <c r="I70" s="53">
        <v>15.1</v>
      </c>
      <c r="J70" s="53">
        <v>12.8</v>
      </c>
      <c r="K70" s="53">
        <v>1.4</v>
      </c>
      <c r="L70" s="53">
        <v>2.2999999999999998</v>
      </c>
      <c r="M70" s="53">
        <v>34.9</v>
      </c>
      <c r="N70" s="53">
        <v>4.8</v>
      </c>
      <c r="O70" s="53">
        <v>4.5999999999999996</v>
      </c>
      <c r="P70" s="53">
        <v>31.3</v>
      </c>
      <c r="Q70" s="53">
        <v>9.4</v>
      </c>
      <c r="R70" s="53">
        <v>0.28999999999999998</v>
      </c>
    </row>
    <row r="71" spans="1:18" ht="17" thickBot="1" x14ac:dyDescent="0.2">
      <c r="A71" s="55" t="s">
        <v>481</v>
      </c>
      <c r="B71" s="56" t="s">
        <v>482</v>
      </c>
      <c r="C71" s="56" t="s">
        <v>333</v>
      </c>
      <c r="D71" s="56">
        <v>43.57</v>
      </c>
      <c r="E71" s="57">
        <v>28825</v>
      </c>
      <c r="F71" s="57">
        <v>35982</v>
      </c>
      <c r="G71" s="56">
        <v>4.4000000000000004</v>
      </c>
      <c r="H71" s="56">
        <v>5.3</v>
      </c>
      <c r="I71" s="56">
        <v>54.5</v>
      </c>
      <c r="J71" s="56">
        <v>21.7</v>
      </c>
      <c r="K71" s="56">
        <v>2.9</v>
      </c>
      <c r="L71" s="56">
        <v>2.9</v>
      </c>
      <c r="M71" s="56">
        <v>13.3</v>
      </c>
      <c r="N71" s="56" t="s">
        <v>321</v>
      </c>
      <c r="O71" s="56">
        <v>26.4</v>
      </c>
      <c r="P71" s="56">
        <v>19.3</v>
      </c>
      <c r="Q71" s="56">
        <v>8.3000000000000007</v>
      </c>
      <c r="R71" s="56">
        <v>1.19</v>
      </c>
    </row>
    <row r="72" spans="1:18" ht="17" thickBot="1" x14ac:dyDescent="0.2">
      <c r="A72" s="52" t="s">
        <v>483</v>
      </c>
      <c r="B72" s="53" t="s">
        <v>484</v>
      </c>
      <c r="C72" s="53" t="s">
        <v>336</v>
      </c>
      <c r="D72" s="53">
        <v>18.37</v>
      </c>
      <c r="E72" s="54">
        <v>5844</v>
      </c>
      <c r="F72" s="54">
        <v>13552</v>
      </c>
      <c r="G72" s="53">
        <v>2.5</v>
      </c>
      <c r="H72" s="53">
        <v>3.6</v>
      </c>
      <c r="I72" s="53" t="s">
        <v>321</v>
      </c>
      <c r="J72" s="53">
        <v>18</v>
      </c>
      <c r="K72" s="53">
        <v>4.5</v>
      </c>
      <c r="L72" s="53">
        <v>3.4</v>
      </c>
      <c r="M72" s="53">
        <v>-19.399999999999999</v>
      </c>
      <c r="N72" s="53" t="s">
        <v>321</v>
      </c>
      <c r="O72" s="53">
        <v>-24.1</v>
      </c>
      <c r="P72" s="53">
        <v>-9.5</v>
      </c>
      <c r="Q72" s="53">
        <v>-16.899999999999999</v>
      </c>
      <c r="R72" s="53">
        <v>2.31</v>
      </c>
    </row>
    <row r="73" spans="1:18" ht="17" thickBot="1" x14ac:dyDescent="0.2">
      <c r="A73" s="55" t="s">
        <v>485</v>
      </c>
      <c r="B73" s="56" t="s">
        <v>486</v>
      </c>
      <c r="C73" s="56" t="s">
        <v>379</v>
      </c>
      <c r="D73" s="56">
        <v>13.79</v>
      </c>
      <c r="E73" s="57">
        <v>1456</v>
      </c>
      <c r="F73" s="57">
        <v>1076</v>
      </c>
      <c r="G73" s="56">
        <v>1.2</v>
      </c>
      <c r="H73" s="56">
        <v>2.5</v>
      </c>
      <c r="I73" s="56">
        <v>13.8</v>
      </c>
      <c r="J73" s="56">
        <v>12.5</v>
      </c>
      <c r="K73" s="56">
        <v>2</v>
      </c>
      <c r="L73" s="56">
        <v>1.5</v>
      </c>
      <c r="M73" s="56">
        <v>19.399999999999999</v>
      </c>
      <c r="N73" s="56" t="s">
        <v>321</v>
      </c>
      <c r="O73" s="56" t="s">
        <v>321</v>
      </c>
      <c r="P73" s="56">
        <v>-6</v>
      </c>
      <c r="Q73" s="56">
        <v>8.8000000000000007</v>
      </c>
      <c r="R73" s="56">
        <v>0.74</v>
      </c>
    </row>
    <row r="74" spans="1:18" ht="17" thickBot="1" x14ac:dyDescent="0.2">
      <c r="A74" s="52" t="s">
        <v>487</v>
      </c>
      <c r="B74" s="53" t="s">
        <v>488</v>
      </c>
      <c r="C74" s="53" t="s">
        <v>336</v>
      </c>
      <c r="D74" s="53">
        <v>17.7</v>
      </c>
      <c r="E74" s="54">
        <v>1185</v>
      </c>
      <c r="F74" s="54">
        <v>3566</v>
      </c>
      <c r="G74" s="53">
        <v>1.1000000000000001</v>
      </c>
      <c r="H74" s="53">
        <v>1.2</v>
      </c>
      <c r="I74" s="53" t="s">
        <v>321</v>
      </c>
      <c r="J74" s="53">
        <v>18.100000000000001</v>
      </c>
      <c r="K74" s="53">
        <v>6.1</v>
      </c>
      <c r="L74" s="53">
        <v>1.8</v>
      </c>
      <c r="M74" s="53">
        <v>14.4</v>
      </c>
      <c r="N74" s="53" t="s">
        <v>321</v>
      </c>
      <c r="O74" s="53">
        <v>-2.4</v>
      </c>
      <c r="P74" s="53">
        <v>-7.9</v>
      </c>
      <c r="Q74" s="53">
        <v>-5.3</v>
      </c>
      <c r="R74" s="53">
        <v>2.97</v>
      </c>
    </row>
    <row r="75" spans="1:18" ht="17" thickBot="1" x14ac:dyDescent="0.2">
      <c r="A75" s="55" t="s">
        <v>489</v>
      </c>
      <c r="B75" s="56" t="s">
        <v>490</v>
      </c>
      <c r="C75" s="56" t="s">
        <v>336</v>
      </c>
      <c r="D75" s="56">
        <v>17.75</v>
      </c>
      <c r="E75" s="57">
        <v>2075</v>
      </c>
      <c r="F75" s="57">
        <v>2722</v>
      </c>
      <c r="G75" s="56">
        <v>1.4</v>
      </c>
      <c r="H75" s="56">
        <v>1.4</v>
      </c>
      <c r="I75" s="56">
        <v>16.7</v>
      </c>
      <c r="J75" s="56">
        <v>13.1</v>
      </c>
      <c r="K75" s="56">
        <v>2.5</v>
      </c>
      <c r="L75" s="56">
        <v>1.7</v>
      </c>
      <c r="M75" s="56">
        <v>17.8</v>
      </c>
      <c r="N75" s="56">
        <v>20.2</v>
      </c>
      <c r="O75" s="56">
        <v>22.9</v>
      </c>
      <c r="P75" s="56">
        <v>6.1</v>
      </c>
      <c r="Q75" s="56">
        <v>8.6</v>
      </c>
      <c r="R75" s="56">
        <v>1.31</v>
      </c>
    </row>
    <row r="76" spans="1:18" ht="17" thickBot="1" x14ac:dyDescent="0.2">
      <c r="A76" s="52" t="s">
        <v>491</v>
      </c>
      <c r="B76" s="53" t="s">
        <v>492</v>
      </c>
      <c r="C76" s="53" t="s">
        <v>493</v>
      </c>
      <c r="D76" s="53">
        <v>19.91</v>
      </c>
      <c r="E76" s="53">
        <v>948</v>
      </c>
      <c r="F76" s="53">
        <v>414</v>
      </c>
      <c r="G76" s="53">
        <v>1.4</v>
      </c>
      <c r="H76" s="53">
        <v>2.7</v>
      </c>
      <c r="I76" s="53">
        <v>17</v>
      </c>
      <c r="J76" s="53">
        <v>14.5</v>
      </c>
      <c r="K76" s="53">
        <v>8.4</v>
      </c>
      <c r="L76" s="53">
        <v>2.9</v>
      </c>
      <c r="M76" s="53">
        <v>-19.2</v>
      </c>
      <c r="N76" s="53" t="s">
        <v>321</v>
      </c>
      <c r="O76" s="53">
        <v>29.2</v>
      </c>
      <c r="P76" s="53">
        <v>48.3</v>
      </c>
      <c r="Q76" s="53">
        <v>8.1</v>
      </c>
      <c r="R76" s="53">
        <v>0.44</v>
      </c>
    </row>
    <row r="77" spans="1:18" ht="17" thickBot="1" x14ac:dyDescent="0.2">
      <c r="A77" s="55" t="s">
        <v>494</v>
      </c>
      <c r="B77" s="56" t="s">
        <v>495</v>
      </c>
      <c r="C77" s="56" t="s">
        <v>496</v>
      </c>
      <c r="D77" s="56">
        <v>6.5</v>
      </c>
      <c r="E77" s="57">
        <v>1992</v>
      </c>
      <c r="F77" s="56">
        <v>587</v>
      </c>
      <c r="G77" s="56">
        <v>9.9</v>
      </c>
      <c r="H77" s="56" t="s">
        <v>321</v>
      </c>
      <c r="I77" s="56">
        <v>29.7</v>
      </c>
      <c r="J77" s="56">
        <v>22.2</v>
      </c>
      <c r="K77" s="56">
        <v>7.4</v>
      </c>
      <c r="L77" s="56">
        <v>32.5</v>
      </c>
      <c r="M77" s="56">
        <v>-12.9</v>
      </c>
      <c r="N77" s="56" t="s">
        <v>321</v>
      </c>
      <c r="O77" s="56">
        <v>-5.6</v>
      </c>
      <c r="P77" s="56">
        <v>1.6</v>
      </c>
      <c r="Q77" s="56">
        <v>28.9</v>
      </c>
      <c r="R77" s="56">
        <v>0.28000000000000003</v>
      </c>
    </row>
    <row r="78" spans="1:18" ht="17" thickBot="1" x14ac:dyDescent="0.2">
      <c r="A78" s="52" t="s">
        <v>497</v>
      </c>
      <c r="B78" s="53" t="s">
        <v>498</v>
      </c>
      <c r="C78" s="53" t="s">
        <v>474</v>
      </c>
      <c r="D78" s="53">
        <v>448.75</v>
      </c>
      <c r="E78" s="54">
        <v>7968</v>
      </c>
      <c r="F78" s="54">
        <v>9609</v>
      </c>
      <c r="G78" s="53">
        <v>1.2</v>
      </c>
      <c r="H78" s="53">
        <v>1.5</v>
      </c>
      <c r="I78" s="53">
        <v>23.3</v>
      </c>
      <c r="J78" s="53">
        <v>26.1</v>
      </c>
      <c r="K78" s="53">
        <v>2.2000000000000002</v>
      </c>
      <c r="L78" s="53">
        <v>4.2</v>
      </c>
      <c r="M78" s="53">
        <v>24</v>
      </c>
      <c r="N78" s="53" t="s">
        <v>321</v>
      </c>
      <c r="O78" s="53">
        <v>2.2000000000000002</v>
      </c>
      <c r="P78" s="53">
        <v>6.7</v>
      </c>
      <c r="Q78" s="53">
        <v>5.2</v>
      </c>
      <c r="R78" s="53">
        <v>1.1399999999999999</v>
      </c>
    </row>
    <row r="79" spans="1:18" ht="17" thickBot="1" x14ac:dyDescent="0.2">
      <c r="A79" s="55" t="s">
        <v>499</v>
      </c>
      <c r="B79" s="56" t="s">
        <v>500</v>
      </c>
      <c r="C79" s="56" t="s">
        <v>501</v>
      </c>
      <c r="D79" s="56">
        <v>24.68</v>
      </c>
      <c r="E79" s="57">
        <v>6590</v>
      </c>
      <c r="F79" s="57">
        <v>4245</v>
      </c>
      <c r="G79" s="56">
        <v>2.5</v>
      </c>
      <c r="H79" s="56">
        <v>2.8</v>
      </c>
      <c r="I79" s="56">
        <v>12.3</v>
      </c>
      <c r="J79" s="56">
        <v>11.4</v>
      </c>
      <c r="K79" s="56">
        <v>2.5</v>
      </c>
      <c r="L79" s="56">
        <v>3.1</v>
      </c>
      <c r="M79" s="56">
        <v>5.0999999999999996</v>
      </c>
      <c r="N79" s="56">
        <v>159.4</v>
      </c>
      <c r="O79" s="56">
        <v>17.3</v>
      </c>
      <c r="P79" s="56">
        <v>3.7</v>
      </c>
      <c r="Q79" s="56">
        <v>22</v>
      </c>
      <c r="R79" s="56">
        <v>0.64</v>
      </c>
    </row>
    <row r="80" spans="1:18" ht="17" thickBot="1" x14ac:dyDescent="0.2">
      <c r="A80" s="52" t="s">
        <v>502</v>
      </c>
      <c r="B80" s="53" t="s">
        <v>503</v>
      </c>
      <c r="C80" s="53" t="s">
        <v>370</v>
      </c>
      <c r="D80" s="53">
        <v>17.670000000000002</v>
      </c>
      <c r="E80" s="53">
        <v>619</v>
      </c>
      <c r="F80" s="54">
        <v>3679</v>
      </c>
      <c r="G80" s="53">
        <v>1.1000000000000001</v>
      </c>
      <c r="H80" s="53" t="s">
        <v>321</v>
      </c>
      <c r="I80" s="53">
        <v>11.9</v>
      </c>
      <c r="J80" s="53">
        <v>15.9</v>
      </c>
      <c r="K80" s="53">
        <v>4.8</v>
      </c>
      <c r="L80" s="53">
        <v>2.2999999999999998</v>
      </c>
      <c r="M80" s="53">
        <v>1</v>
      </c>
      <c r="N80" s="53">
        <v>41.2</v>
      </c>
      <c r="O80" s="53">
        <v>4.5999999999999996</v>
      </c>
      <c r="P80" s="53">
        <v>13.6</v>
      </c>
      <c r="Q80" s="53">
        <v>9.9</v>
      </c>
      <c r="R80" s="53">
        <v>5.78</v>
      </c>
    </row>
    <row r="81" spans="1:18" ht="17" thickBot="1" x14ac:dyDescent="0.2">
      <c r="A81" s="55" t="s">
        <v>504</v>
      </c>
      <c r="B81" s="56" t="s">
        <v>505</v>
      </c>
      <c r="C81" s="56" t="s">
        <v>384</v>
      </c>
      <c r="D81" s="56">
        <v>20.18</v>
      </c>
      <c r="E81" s="56">
        <v>640</v>
      </c>
      <c r="F81" s="57">
        <v>1210</v>
      </c>
      <c r="G81" s="56">
        <v>5.3</v>
      </c>
      <c r="H81" s="56">
        <v>6.1</v>
      </c>
      <c r="I81" s="56">
        <v>8</v>
      </c>
      <c r="J81" s="56">
        <v>9.5</v>
      </c>
      <c r="K81" s="56">
        <v>6.9</v>
      </c>
      <c r="L81" s="56">
        <v>46.5</v>
      </c>
      <c r="M81" s="56">
        <v>31.4</v>
      </c>
      <c r="N81" s="56" t="s">
        <v>321</v>
      </c>
      <c r="O81" s="56" t="s">
        <v>321</v>
      </c>
      <c r="P81" s="56">
        <v>29.8</v>
      </c>
      <c r="Q81" s="56">
        <v>47.4</v>
      </c>
      <c r="R81" s="56">
        <v>1.89</v>
      </c>
    </row>
    <row r="82" spans="1:18" ht="17" thickBot="1" x14ac:dyDescent="0.2">
      <c r="A82" s="52" t="s">
        <v>506</v>
      </c>
      <c r="B82" s="53" t="s">
        <v>507</v>
      </c>
      <c r="C82" s="53" t="s">
        <v>314</v>
      </c>
      <c r="D82" s="53">
        <v>19.100000000000001</v>
      </c>
      <c r="E82" s="54">
        <v>3389</v>
      </c>
      <c r="F82" s="54">
        <v>11285</v>
      </c>
      <c r="G82" s="53">
        <v>1.4</v>
      </c>
      <c r="H82" s="53">
        <v>1.5</v>
      </c>
      <c r="I82" s="53">
        <v>19.100000000000001</v>
      </c>
      <c r="J82" s="53">
        <v>15.9</v>
      </c>
      <c r="K82" s="53">
        <v>0.6</v>
      </c>
      <c r="L82" s="53">
        <v>1.6</v>
      </c>
      <c r="M82" s="53">
        <v>-14.9</v>
      </c>
      <c r="N82" s="53">
        <v>5.8</v>
      </c>
      <c r="O82" s="53">
        <v>4.5</v>
      </c>
      <c r="P82" s="53">
        <v>109.4</v>
      </c>
      <c r="Q82" s="53">
        <v>7.4</v>
      </c>
      <c r="R82" s="53">
        <v>2.82</v>
      </c>
    </row>
    <row r="83" spans="1:18" ht="17" thickBot="1" x14ac:dyDescent="0.2">
      <c r="A83" s="55" t="s">
        <v>508</v>
      </c>
      <c r="B83" s="56" t="s">
        <v>509</v>
      </c>
      <c r="C83" s="56" t="s">
        <v>464</v>
      </c>
      <c r="D83" s="56">
        <v>42.08</v>
      </c>
      <c r="E83" s="57">
        <v>2392</v>
      </c>
      <c r="F83" s="57">
        <v>1399</v>
      </c>
      <c r="G83" s="56">
        <v>7.9</v>
      </c>
      <c r="H83" s="56" t="s">
        <v>321</v>
      </c>
      <c r="I83" s="56" t="s">
        <v>321</v>
      </c>
      <c r="J83" s="56">
        <v>19.100000000000001</v>
      </c>
      <c r="K83" s="56">
        <v>1</v>
      </c>
      <c r="L83" s="56">
        <v>3.9</v>
      </c>
      <c r="M83" s="56">
        <v>43.7</v>
      </c>
      <c r="N83" s="56" t="s">
        <v>321</v>
      </c>
      <c r="O83" s="56">
        <v>7.4</v>
      </c>
      <c r="P83" s="56">
        <v>10.8</v>
      </c>
      <c r="Q83" s="56">
        <v>-14</v>
      </c>
      <c r="R83" s="56">
        <v>0.54</v>
      </c>
    </row>
    <row r="84" spans="1:18" ht="17" thickBot="1" x14ac:dyDescent="0.2">
      <c r="A84" s="52" t="s">
        <v>510</v>
      </c>
      <c r="B84" s="53" t="s">
        <v>511</v>
      </c>
      <c r="C84" s="53" t="s">
        <v>339</v>
      </c>
      <c r="D84" s="53">
        <v>32.11</v>
      </c>
      <c r="E84" s="54">
        <v>3616</v>
      </c>
      <c r="F84" s="54">
        <v>6799</v>
      </c>
      <c r="G84" s="53">
        <v>1.5</v>
      </c>
      <c r="H84" s="53">
        <v>3</v>
      </c>
      <c r="I84" s="53">
        <v>18.100000000000001</v>
      </c>
      <c r="J84" s="53">
        <v>17.600000000000001</v>
      </c>
      <c r="K84" s="53">
        <v>3.9</v>
      </c>
      <c r="L84" s="53">
        <v>2.9</v>
      </c>
      <c r="M84" s="53">
        <v>-0.8</v>
      </c>
      <c r="N84" s="53">
        <v>3.6</v>
      </c>
      <c r="O84" s="53">
        <v>-3.4</v>
      </c>
      <c r="P84" s="53">
        <v>22.2</v>
      </c>
      <c r="Q84" s="53">
        <v>7.5</v>
      </c>
      <c r="R84" s="53">
        <v>1.7</v>
      </c>
    </row>
    <row r="85" spans="1:18" ht="17" thickBot="1" x14ac:dyDescent="0.2">
      <c r="A85" s="55" t="s">
        <v>512</v>
      </c>
      <c r="B85" s="56" t="s">
        <v>513</v>
      </c>
      <c r="C85" s="56" t="s">
        <v>311</v>
      </c>
      <c r="D85" s="56">
        <v>29.13</v>
      </c>
      <c r="E85" s="57">
        <v>1908</v>
      </c>
      <c r="F85" s="57">
        <v>1516</v>
      </c>
      <c r="G85" s="56">
        <v>1.6</v>
      </c>
      <c r="H85" s="56">
        <v>19.600000000000001</v>
      </c>
      <c r="I85" s="56">
        <v>20.7</v>
      </c>
      <c r="J85" s="56">
        <v>17</v>
      </c>
      <c r="K85" s="56">
        <v>5.0999999999999996</v>
      </c>
      <c r="L85" s="56">
        <v>1.9</v>
      </c>
      <c r="M85" s="56">
        <v>44.3</v>
      </c>
      <c r="N85" s="56" t="s">
        <v>321</v>
      </c>
      <c r="O85" s="56">
        <v>6.8</v>
      </c>
      <c r="P85" s="56">
        <v>151.30000000000001</v>
      </c>
      <c r="Q85" s="56">
        <v>9.9</v>
      </c>
      <c r="R85" s="56">
        <v>0.76</v>
      </c>
    </row>
    <row r="86" spans="1:18" ht="17" thickBot="1" x14ac:dyDescent="0.2">
      <c r="A86" s="52" t="s">
        <v>514</v>
      </c>
      <c r="B86" s="53" t="s">
        <v>515</v>
      </c>
      <c r="C86" s="53" t="s">
        <v>474</v>
      </c>
      <c r="D86" s="53">
        <v>31.29</v>
      </c>
      <c r="E86" s="53">
        <v>967</v>
      </c>
      <c r="F86" s="54">
        <v>3027</v>
      </c>
      <c r="G86" s="53">
        <v>1</v>
      </c>
      <c r="H86" s="53">
        <v>1</v>
      </c>
      <c r="I86" s="53">
        <v>6.2</v>
      </c>
      <c r="J86" s="53">
        <v>9.1</v>
      </c>
      <c r="K86" s="53">
        <v>4.0999999999999996</v>
      </c>
      <c r="L86" s="53">
        <v>1.9</v>
      </c>
      <c r="M86" s="53">
        <v>63.8</v>
      </c>
      <c r="N86" s="53">
        <v>20.6</v>
      </c>
      <c r="O86" s="53">
        <v>12.7</v>
      </c>
      <c r="P86" s="53">
        <v>2.1</v>
      </c>
      <c r="Q86" s="53">
        <v>17.100000000000001</v>
      </c>
      <c r="R86" s="53">
        <v>3.19</v>
      </c>
    </row>
    <row r="87" spans="1:18" ht="17" thickBot="1" x14ac:dyDescent="0.2">
      <c r="A87" s="55" t="s">
        <v>516</v>
      </c>
      <c r="B87" s="56" t="s">
        <v>517</v>
      </c>
      <c r="C87" s="56" t="s">
        <v>330</v>
      </c>
      <c r="D87" s="56">
        <v>84.76</v>
      </c>
      <c r="E87" s="57">
        <v>33177</v>
      </c>
      <c r="F87" s="57">
        <v>10841</v>
      </c>
      <c r="G87" s="56">
        <v>2.2000000000000002</v>
      </c>
      <c r="H87" s="56">
        <v>3.1</v>
      </c>
      <c r="I87" s="56">
        <v>24.6</v>
      </c>
      <c r="J87" s="56">
        <v>17</v>
      </c>
      <c r="K87" s="56">
        <v>2</v>
      </c>
      <c r="L87" s="56">
        <v>2.6</v>
      </c>
      <c r="M87" s="56">
        <v>36.1</v>
      </c>
      <c r="N87" s="56">
        <v>15.5</v>
      </c>
      <c r="O87" s="56">
        <v>1.6</v>
      </c>
      <c r="P87" s="56">
        <v>1.2</v>
      </c>
      <c r="Q87" s="56">
        <v>9</v>
      </c>
      <c r="R87" s="56">
        <v>0.33</v>
      </c>
    </row>
    <row r="88" spans="1:18" ht="17" thickBot="1" x14ac:dyDescent="0.2">
      <c r="A88" s="52" t="s">
        <v>518</v>
      </c>
      <c r="B88" s="53" t="s">
        <v>519</v>
      </c>
      <c r="C88" s="53" t="s">
        <v>333</v>
      </c>
      <c r="D88" s="53">
        <v>25.07</v>
      </c>
      <c r="E88" s="54">
        <v>5675</v>
      </c>
      <c r="F88" s="54">
        <v>3051</v>
      </c>
      <c r="G88" s="53">
        <v>2.2999999999999998</v>
      </c>
      <c r="H88" s="53">
        <v>8.6999999999999993</v>
      </c>
      <c r="I88" s="53">
        <v>26.1</v>
      </c>
      <c r="J88" s="53">
        <v>24.8</v>
      </c>
      <c r="K88" s="53">
        <v>4.4000000000000004</v>
      </c>
      <c r="L88" s="53">
        <v>2.2000000000000002</v>
      </c>
      <c r="M88" s="53">
        <v>12.4</v>
      </c>
      <c r="N88" s="53" t="s">
        <v>321</v>
      </c>
      <c r="O88" s="53" t="s">
        <v>321</v>
      </c>
      <c r="P88" s="53">
        <v>34</v>
      </c>
      <c r="Q88" s="53">
        <v>9.6</v>
      </c>
      <c r="R88" s="53">
        <v>0.5</v>
      </c>
    </row>
    <row r="89" spans="1:18" ht="17" thickBot="1" x14ac:dyDescent="0.2">
      <c r="A89" s="55" t="s">
        <v>520</v>
      </c>
      <c r="B89" s="56" t="s">
        <v>521</v>
      </c>
      <c r="C89" s="56" t="s">
        <v>522</v>
      </c>
      <c r="D89" s="56">
        <v>48.71</v>
      </c>
      <c r="E89" s="57">
        <v>2184</v>
      </c>
      <c r="F89" s="57">
        <v>5936</v>
      </c>
      <c r="G89" s="56">
        <v>3.5</v>
      </c>
      <c r="H89" s="56">
        <v>4.7</v>
      </c>
      <c r="I89" s="56">
        <v>18.399999999999999</v>
      </c>
      <c r="J89" s="56">
        <v>15</v>
      </c>
      <c r="K89" s="56">
        <v>0.8</v>
      </c>
      <c r="L89" s="56">
        <v>1.3</v>
      </c>
      <c r="M89" s="56">
        <v>44.1</v>
      </c>
      <c r="N89" s="56">
        <v>19.399999999999999</v>
      </c>
      <c r="O89" s="56">
        <v>19.3</v>
      </c>
      <c r="P89" s="56">
        <v>4.5999999999999996</v>
      </c>
      <c r="Q89" s="56">
        <v>21</v>
      </c>
      <c r="R89" s="56">
        <v>2.71</v>
      </c>
    </row>
    <row r="90" spans="1:18" ht="17" thickBot="1" x14ac:dyDescent="0.2">
      <c r="A90" s="52" t="s">
        <v>523</v>
      </c>
      <c r="B90" s="53" t="s">
        <v>524</v>
      </c>
      <c r="C90" s="53" t="s">
        <v>353</v>
      </c>
      <c r="D90" s="53">
        <v>14.71</v>
      </c>
      <c r="E90" s="54">
        <v>1118</v>
      </c>
      <c r="F90" s="53">
        <v>327</v>
      </c>
      <c r="G90" s="53">
        <v>3.1</v>
      </c>
      <c r="H90" s="53" t="s">
        <v>321</v>
      </c>
      <c r="I90" s="53">
        <v>11.7</v>
      </c>
      <c r="J90" s="53">
        <v>14.1</v>
      </c>
      <c r="K90" s="53">
        <v>3.4</v>
      </c>
      <c r="L90" s="53">
        <v>4.7</v>
      </c>
      <c r="M90" s="53">
        <v>-8.9</v>
      </c>
      <c r="N90" s="53">
        <v>17.8</v>
      </c>
      <c r="O90" s="53">
        <v>50.4</v>
      </c>
      <c r="P90" s="53">
        <v>107.2</v>
      </c>
      <c r="Q90" s="53">
        <v>27.6</v>
      </c>
      <c r="R90" s="53">
        <v>0.28999999999999998</v>
      </c>
    </row>
    <row r="91" spans="1:18" ht="17" thickBot="1" x14ac:dyDescent="0.2">
      <c r="A91" s="55" t="s">
        <v>525</v>
      </c>
      <c r="B91" s="56" t="s">
        <v>526</v>
      </c>
      <c r="C91" s="56" t="s">
        <v>314</v>
      </c>
      <c r="D91" s="56">
        <v>25.68</v>
      </c>
      <c r="E91" s="57">
        <v>5024</v>
      </c>
      <c r="F91" s="57">
        <v>20858</v>
      </c>
      <c r="G91" s="56">
        <v>1</v>
      </c>
      <c r="H91" s="56">
        <v>1</v>
      </c>
      <c r="I91" s="56" t="s">
        <v>321</v>
      </c>
      <c r="J91" s="56">
        <v>20.8</v>
      </c>
      <c r="K91" s="56">
        <v>2.4</v>
      </c>
      <c r="L91" s="56">
        <v>1.4</v>
      </c>
      <c r="M91" s="56">
        <v>-39.200000000000003</v>
      </c>
      <c r="N91" s="56" t="s">
        <v>321</v>
      </c>
      <c r="O91" s="56">
        <v>13.7</v>
      </c>
      <c r="P91" s="56">
        <v>0.5</v>
      </c>
      <c r="Q91" s="56">
        <v>-2.9</v>
      </c>
      <c r="R91" s="56">
        <v>4.1500000000000004</v>
      </c>
    </row>
    <row r="92" spans="1:18" ht="17" thickBot="1" x14ac:dyDescent="0.2">
      <c r="A92" s="52" t="s">
        <v>527</v>
      </c>
      <c r="B92" s="53" t="s">
        <v>528</v>
      </c>
      <c r="C92" s="53" t="s">
        <v>474</v>
      </c>
      <c r="D92" s="53">
        <v>30.81</v>
      </c>
      <c r="E92" s="54">
        <v>26302</v>
      </c>
      <c r="F92" s="54">
        <v>30824</v>
      </c>
      <c r="G92" s="53">
        <v>2.2999999999999998</v>
      </c>
      <c r="H92" s="53">
        <v>7</v>
      </c>
      <c r="I92" s="53">
        <v>15.3</v>
      </c>
      <c r="J92" s="53">
        <v>12.4</v>
      </c>
      <c r="K92" s="53">
        <v>4</v>
      </c>
      <c r="L92" s="53">
        <v>14.8</v>
      </c>
      <c r="M92" s="53">
        <v>42.6</v>
      </c>
      <c r="N92" s="53">
        <v>2.5</v>
      </c>
      <c r="O92" s="53">
        <v>-6.3</v>
      </c>
      <c r="P92" s="53">
        <v>7.7</v>
      </c>
      <c r="Q92" s="53">
        <v>15.2</v>
      </c>
      <c r="R92" s="53">
        <v>1.1100000000000001</v>
      </c>
    </row>
    <row r="93" spans="1:18" ht="17" thickBot="1" x14ac:dyDescent="0.2">
      <c r="A93" s="55" t="s">
        <v>529</v>
      </c>
      <c r="B93" s="56" t="s">
        <v>530</v>
      </c>
      <c r="C93" s="56" t="s">
        <v>330</v>
      </c>
      <c r="D93" s="56">
        <v>39.700000000000003</v>
      </c>
      <c r="E93" s="56">
        <v>920</v>
      </c>
      <c r="F93" s="56">
        <v>673</v>
      </c>
      <c r="G93" s="56">
        <v>3.3</v>
      </c>
      <c r="H93" s="56" t="s">
        <v>321</v>
      </c>
      <c r="I93" s="56">
        <v>40.6</v>
      </c>
      <c r="J93" s="56">
        <v>12.5</v>
      </c>
      <c r="K93" s="56">
        <v>1.8</v>
      </c>
      <c r="L93" s="56">
        <v>3.3</v>
      </c>
      <c r="M93" s="56">
        <v>67.3</v>
      </c>
      <c r="N93" s="56" t="s">
        <v>321</v>
      </c>
      <c r="O93" s="56">
        <v>22</v>
      </c>
      <c r="P93" s="56">
        <v>-7.4</v>
      </c>
      <c r="Q93" s="56">
        <v>8.6999999999999993</v>
      </c>
      <c r="R93" s="56">
        <v>0.65</v>
      </c>
    </row>
    <row r="94" spans="1:18" ht="17" thickBot="1" x14ac:dyDescent="0.2">
      <c r="A94" s="52" t="s">
        <v>531</v>
      </c>
      <c r="B94" s="53" t="s">
        <v>532</v>
      </c>
      <c r="C94" s="53" t="s">
        <v>344</v>
      </c>
      <c r="D94" s="53">
        <v>76.87</v>
      </c>
      <c r="E94" s="53">
        <v>904</v>
      </c>
      <c r="F94" s="54">
        <v>2670</v>
      </c>
      <c r="G94" s="53">
        <v>2.6</v>
      </c>
      <c r="H94" s="53">
        <v>2.8</v>
      </c>
      <c r="I94" s="53">
        <v>11.2</v>
      </c>
      <c r="J94" s="53">
        <v>9.6</v>
      </c>
      <c r="K94" s="53">
        <v>1.5</v>
      </c>
      <c r="L94" s="53">
        <v>19</v>
      </c>
      <c r="M94" s="53">
        <v>57.1</v>
      </c>
      <c r="N94" s="53">
        <v>15</v>
      </c>
      <c r="O94" s="53">
        <v>20</v>
      </c>
      <c r="P94" s="53">
        <v>7.6</v>
      </c>
      <c r="Q94" s="53">
        <v>24.8</v>
      </c>
      <c r="R94" s="53">
        <v>2.94</v>
      </c>
    </row>
    <row r="95" spans="1:18" ht="17" thickBot="1" x14ac:dyDescent="0.2">
      <c r="A95" s="55" t="s">
        <v>533</v>
      </c>
      <c r="B95" s="56" t="s">
        <v>534</v>
      </c>
      <c r="C95" s="56" t="s">
        <v>327</v>
      </c>
      <c r="D95" s="56">
        <v>18.41</v>
      </c>
      <c r="E95" s="57">
        <v>4149</v>
      </c>
      <c r="F95" s="57">
        <v>2209</v>
      </c>
      <c r="G95" s="56">
        <v>2.6</v>
      </c>
      <c r="H95" s="56">
        <v>3.6</v>
      </c>
      <c r="I95" s="56" t="s">
        <v>321</v>
      </c>
      <c r="J95" s="56">
        <v>16.100000000000001</v>
      </c>
      <c r="K95" s="56">
        <v>2</v>
      </c>
      <c r="L95" s="56">
        <v>3.6</v>
      </c>
      <c r="M95" s="56" t="s">
        <v>321</v>
      </c>
      <c r="N95" s="56" t="s">
        <v>321</v>
      </c>
      <c r="O95" s="56" t="s">
        <v>321</v>
      </c>
      <c r="P95" s="56">
        <v>-16.7</v>
      </c>
      <c r="Q95" s="56">
        <v>-7.6</v>
      </c>
      <c r="R95" s="56">
        <v>0.51</v>
      </c>
    </row>
    <row r="96" spans="1:18" ht="17" thickBot="1" x14ac:dyDescent="0.2">
      <c r="A96" s="52" t="s">
        <v>535</v>
      </c>
      <c r="B96" s="53" t="s">
        <v>536</v>
      </c>
      <c r="C96" s="53" t="s">
        <v>336</v>
      </c>
      <c r="D96" s="53">
        <v>29.73</v>
      </c>
      <c r="E96" s="54">
        <v>22663</v>
      </c>
      <c r="F96" s="54">
        <v>29233</v>
      </c>
      <c r="G96" s="53">
        <v>1.5</v>
      </c>
      <c r="H96" s="53">
        <v>1.5</v>
      </c>
      <c r="I96" s="53">
        <v>13.8</v>
      </c>
      <c r="J96" s="53">
        <v>12.4</v>
      </c>
      <c r="K96" s="53">
        <v>4</v>
      </c>
      <c r="L96" s="53">
        <v>1.8</v>
      </c>
      <c r="M96" s="53">
        <v>13.4</v>
      </c>
      <c r="N96" s="53">
        <v>15</v>
      </c>
      <c r="O96" s="53">
        <v>6.8</v>
      </c>
      <c r="P96" s="53">
        <v>9.6</v>
      </c>
      <c r="Q96" s="53">
        <v>11.2</v>
      </c>
      <c r="R96" s="53">
        <v>1.29</v>
      </c>
    </row>
    <row r="97" spans="1:18" ht="17" thickBot="1" x14ac:dyDescent="0.2">
      <c r="A97" s="55" t="s">
        <v>537</v>
      </c>
      <c r="B97" s="56" t="s">
        <v>538</v>
      </c>
      <c r="C97" s="56" t="s">
        <v>314</v>
      </c>
      <c r="D97" s="56">
        <v>5.16</v>
      </c>
      <c r="E97" s="57">
        <v>1506</v>
      </c>
      <c r="F97" s="57">
        <v>1943</v>
      </c>
      <c r="G97" s="56">
        <v>0.5</v>
      </c>
      <c r="H97" s="56">
        <v>0.6</v>
      </c>
      <c r="I97" s="56">
        <v>13.2</v>
      </c>
      <c r="J97" s="56">
        <v>15.1</v>
      </c>
      <c r="K97" s="56">
        <v>5.0999999999999996</v>
      </c>
      <c r="L97" s="56">
        <v>1.4</v>
      </c>
      <c r="M97" s="56">
        <v>-65.3</v>
      </c>
      <c r="N97" s="56">
        <v>10.7</v>
      </c>
      <c r="O97" s="56">
        <v>15.1</v>
      </c>
      <c r="P97" s="56">
        <v>15.4</v>
      </c>
      <c r="Q97" s="56">
        <v>4</v>
      </c>
      <c r="R97" s="56">
        <v>1.29</v>
      </c>
    </row>
    <row r="98" spans="1:18" ht="17" thickBot="1" x14ac:dyDescent="0.2">
      <c r="A98" s="52" t="s">
        <v>539</v>
      </c>
      <c r="B98" s="53" t="s">
        <v>540</v>
      </c>
      <c r="C98" s="53" t="s">
        <v>384</v>
      </c>
      <c r="D98" s="53">
        <v>49.22</v>
      </c>
      <c r="E98" s="54">
        <v>2510</v>
      </c>
      <c r="F98" s="54">
        <v>12403</v>
      </c>
      <c r="G98" s="53">
        <v>2.8</v>
      </c>
      <c r="H98" s="53">
        <v>19.7</v>
      </c>
      <c r="I98" s="53">
        <v>16.399999999999999</v>
      </c>
      <c r="J98" s="53">
        <v>14.8</v>
      </c>
      <c r="K98" s="53">
        <v>4.4000000000000004</v>
      </c>
      <c r="L98" s="53">
        <v>2.7</v>
      </c>
      <c r="M98" s="53">
        <v>34.700000000000003</v>
      </c>
      <c r="N98" s="53">
        <v>6.8</v>
      </c>
      <c r="O98" s="53">
        <v>0.6</v>
      </c>
      <c r="P98" s="53">
        <v>6.5</v>
      </c>
      <c r="Q98" s="53">
        <v>17.399999999999999</v>
      </c>
      <c r="R98" s="53">
        <v>4.96</v>
      </c>
    </row>
    <row r="99" spans="1:18" ht="17" thickBot="1" x14ac:dyDescent="0.2">
      <c r="A99" s="55" t="s">
        <v>541</v>
      </c>
      <c r="B99" s="56" t="s">
        <v>542</v>
      </c>
      <c r="C99" s="56" t="s">
        <v>336</v>
      </c>
      <c r="D99" s="56">
        <v>46.25</v>
      </c>
      <c r="E99" s="57">
        <v>30662</v>
      </c>
      <c r="F99" s="57">
        <v>39201</v>
      </c>
      <c r="G99" s="56">
        <v>2.2999999999999998</v>
      </c>
      <c r="H99" s="56">
        <v>2.2999999999999998</v>
      </c>
      <c r="I99" s="56">
        <v>12.1</v>
      </c>
      <c r="J99" s="56">
        <v>10.9</v>
      </c>
      <c r="K99" s="56">
        <v>1</v>
      </c>
      <c r="L99" s="56">
        <v>2</v>
      </c>
      <c r="M99" s="56">
        <v>3.4</v>
      </c>
      <c r="N99" s="56">
        <v>16.100000000000001</v>
      </c>
      <c r="O99" s="56">
        <v>11.1</v>
      </c>
      <c r="P99" s="56">
        <v>28.4</v>
      </c>
      <c r="Q99" s="56">
        <v>20.3</v>
      </c>
      <c r="R99" s="56">
        <v>1.28</v>
      </c>
    </row>
    <row r="100" spans="1:18" ht="17" thickBot="1" x14ac:dyDescent="0.2">
      <c r="A100" s="58" t="s">
        <v>543</v>
      </c>
      <c r="B100" s="53" t="s">
        <v>544</v>
      </c>
      <c r="C100" s="53" t="s">
        <v>327</v>
      </c>
      <c r="D100" s="53">
        <v>10.72</v>
      </c>
      <c r="E100" s="53">
        <v>877</v>
      </c>
      <c r="F100" s="53">
        <v>271</v>
      </c>
      <c r="G100" s="53">
        <v>0.8</v>
      </c>
      <c r="H100" s="53">
        <v>0.9</v>
      </c>
      <c r="I100" s="53" t="s">
        <v>321</v>
      </c>
      <c r="J100" s="53" t="s">
        <v>321</v>
      </c>
      <c r="K100" s="53">
        <v>4.0999999999999996</v>
      </c>
      <c r="L100" s="53">
        <v>1.6</v>
      </c>
      <c r="M100" s="53">
        <v>23.4</v>
      </c>
      <c r="N100" s="53" t="s">
        <v>321</v>
      </c>
      <c r="O100" s="53">
        <v>-4.5999999999999996</v>
      </c>
      <c r="P100" s="53">
        <v>-3.5</v>
      </c>
      <c r="Q100" s="53">
        <v>-1.6</v>
      </c>
      <c r="R100" s="53">
        <v>0.31</v>
      </c>
    </row>
    <row r="101" spans="1:18" ht="17" thickBot="1" x14ac:dyDescent="0.2">
      <c r="A101" s="55" t="s">
        <v>545</v>
      </c>
      <c r="B101" s="56" t="s">
        <v>546</v>
      </c>
      <c r="C101" s="56" t="s">
        <v>474</v>
      </c>
      <c r="D101" s="56">
        <v>46.38</v>
      </c>
      <c r="E101" s="57">
        <v>6627</v>
      </c>
      <c r="F101" s="57">
        <v>4559</v>
      </c>
      <c r="G101" s="56">
        <v>1.6</v>
      </c>
      <c r="H101" s="56">
        <v>2.1</v>
      </c>
      <c r="I101" s="56">
        <v>13</v>
      </c>
      <c r="J101" s="56">
        <v>13.3</v>
      </c>
      <c r="K101" s="56">
        <v>2.1</v>
      </c>
      <c r="L101" s="56">
        <v>12</v>
      </c>
      <c r="M101" s="56">
        <v>75.3</v>
      </c>
      <c r="N101" s="56">
        <v>6.1</v>
      </c>
      <c r="O101" s="56">
        <v>-3.3</v>
      </c>
      <c r="P101" s="56">
        <v>9.1999999999999993</v>
      </c>
      <c r="Q101" s="56">
        <v>12.8</v>
      </c>
      <c r="R101" s="56">
        <v>0.65</v>
      </c>
    </row>
    <row r="102" spans="1:18" ht="17" thickBot="1" x14ac:dyDescent="0.2">
      <c r="A102" s="52" t="s">
        <v>547</v>
      </c>
      <c r="B102" s="53" t="s">
        <v>548</v>
      </c>
      <c r="C102" s="53" t="s">
        <v>474</v>
      </c>
      <c r="D102" s="53">
        <v>64.44</v>
      </c>
      <c r="E102" s="54">
        <v>7237</v>
      </c>
      <c r="F102" s="54">
        <v>8477</v>
      </c>
      <c r="G102" s="53">
        <v>1.9</v>
      </c>
      <c r="H102" s="53">
        <v>3.7</v>
      </c>
      <c r="I102" s="53">
        <v>16</v>
      </c>
      <c r="J102" s="53">
        <v>10.9</v>
      </c>
      <c r="K102" s="53">
        <v>2.7</v>
      </c>
      <c r="L102" s="53">
        <v>4.0999999999999996</v>
      </c>
      <c r="M102" s="53">
        <v>9.4</v>
      </c>
      <c r="N102" s="53">
        <v>8.5</v>
      </c>
      <c r="O102" s="53">
        <v>12.2</v>
      </c>
      <c r="P102" s="53">
        <v>8.6999999999999993</v>
      </c>
      <c r="Q102" s="53">
        <v>12.8</v>
      </c>
      <c r="R102" s="53">
        <v>1.18</v>
      </c>
    </row>
    <row r="103" spans="1:18" ht="17" thickBot="1" x14ac:dyDescent="0.2">
      <c r="A103" s="55" t="s">
        <v>549</v>
      </c>
      <c r="B103" s="56" t="s">
        <v>550</v>
      </c>
      <c r="C103" s="56" t="s">
        <v>333</v>
      </c>
      <c r="D103" s="56">
        <v>25.9</v>
      </c>
      <c r="E103" s="57">
        <v>1262</v>
      </c>
      <c r="F103" s="57">
        <v>7844</v>
      </c>
      <c r="G103" s="56">
        <v>5.0999999999999996</v>
      </c>
      <c r="H103" s="56">
        <v>14</v>
      </c>
      <c r="I103" s="56" t="s">
        <v>321</v>
      </c>
      <c r="J103" s="56">
        <v>24</v>
      </c>
      <c r="K103" s="56">
        <v>5</v>
      </c>
      <c r="L103" s="56">
        <v>4.3</v>
      </c>
      <c r="M103" s="56">
        <v>21.7</v>
      </c>
      <c r="N103" s="56" t="s">
        <v>321</v>
      </c>
      <c r="O103" s="56">
        <v>4.5999999999999996</v>
      </c>
      <c r="P103" s="56">
        <v>20.8</v>
      </c>
      <c r="Q103" s="56">
        <v>-6.1</v>
      </c>
      <c r="R103" s="56">
        <v>5.65</v>
      </c>
    </row>
    <row r="104" spans="1:18" ht="17" thickBot="1" x14ac:dyDescent="0.2">
      <c r="A104" s="52" t="s">
        <v>551</v>
      </c>
      <c r="B104" s="53" t="s">
        <v>552</v>
      </c>
      <c r="C104" s="53" t="s">
        <v>403</v>
      </c>
      <c r="D104" s="53">
        <v>11.68</v>
      </c>
      <c r="E104" s="53">
        <v>954</v>
      </c>
      <c r="F104" s="53">
        <v>736</v>
      </c>
      <c r="G104" s="53">
        <v>1.6</v>
      </c>
      <c r="H104" s="53">
        <v>1.6</v>
      </c>
      <c r="I104" s="53">
        <v>22.9</v>
      </c>
      <c r="J104" s="53">
        <v>8.9</v>
      </c>
      <c r="K104" s="53">
        <v>0</v>
      </c>
      <c r="L104" s="53">
        <v>1.9</v>
      </c>
      <c r="M104" s="53">
        <v>89</v>
      </c>
      <c r="N104" s="53">
        <v>130.19999999999999</v>
      </c>
      <c r="O104" s="53">
        <v>15.1</v>
      </c>
      <c r="P104" s="53">
        <v>25.1</v>
      </c>
      <c r="Q104" s="53">
        <v>7.1</v>
      </c>
      <c r="R104" s="53">
        <v>0.68</v>
      </c>
    </row>
    <row r="105" spans="1:18" ht="17" thickBot="1" x14ac:dyDescent="0.2">
      <c r="A105" s="55" t="s">
        <v>553</v>
      </c>
      <c r="B105" s="56" t="s">
        <v>554</v>
      </c>
      <c r="C105" s="56" t="s">
        <v>417</v>
      </c>
      <c r="D105" s="56">
        <v>14.92</v>
      </c>
      <c r="E105" s="56">
        <v>801</v>
      </c>
      <c r="F105" s="56">
        <v>906</v>
      </c>
      <c r="G105" s="56">
        <v>5.9</v>
      </c>
      <c r="H105" s="56">
        <v>5.9</v>
      </c>
      <c r="I105" s="56">
        <v>49.9</v>
      </c>
      <c r="J105" s="56">
        <v>12.1</v>
      </c>
      <c r="K105" s="56">
        <v>1.1000000000000001</v>
      </c>
      <c r="L105" s="56">
        <v>2.9</v>
      </c>
      <c r="M105" s="56">
        <v>119.5</v>
      </c>
      <c r="N105" s="56">
        <v>48.3</v>
      </c>
      <c r="O105" s="56">
        <v>4.3</v>
      </c>
      <c r="P105" s="56">
        <v>-4.0999999999999996</v>
      </c>
      <c r="Q105" s="56">
        <v>11.7</v>
      </c>
      <c r="R105" s="56">
        <v>1.1100000000000001</v>
      </c>
    </row>
    <row r="106" spans="1:18" ht="17" thickBot="1" x14ac:dyDescent="0.2">
      <c r="A106" s="52" t="s">
        <v>555</v>
      </c>
      <c r="B106" s="53" t="s">
        <v>556</v>
      </c>
      <c r="C106" s="53" t="s">
        <v>327</v>
      </c>
      <c r="D106" s="53">
        <v>18.39</v>
      </c>
      <c r="E106" s="54">
        <v>2735</v>
      </c>
      <c r="F106" s="54">
        <v>4135</v>
      </c>
      <c r="G106" s="53">
        <v>1.5</v>
      </c>
      <c r="H106" s="53">
        <v>1.9</v>
      </c>
      <c r="I106" s="53">
        <v>9.1</v>
      </c>
      <c r="J106" s="53">
        <v>16.100000000000001</v>
      </c>
      <c r="K106" s="53">
        <v>1.8</v>
      </c>
      <c r="L106" s="53">
        <v>1.2</v>
      </c>
      <c r="M106" s="53">
        <v>26</v>
      </c>
      <c r="N106" s="53">
        <v>39.5</v>
      </c>
      <c r="O106" s="53">
        <v>5.2</v>
      </c>
      <c r="P106" s="53">
        <v>22.7</v>
      </c>
      <c r="Q106" s="53">
        <v>37.5</v>
      </c>
      <c r="R106" s="53">
        <v>1.44</v>
      </c>
    </row>
    <row r="107" spans="1:18" ht="17" thickBot="1" x14ac:dyDescent="0.2">
      <c r="A107" s="55" t="s">
        <v>557</v>
      </c>
      <c r="B107" s="56" t="s">
        <v>558</v>
      </c>
      <c r="C107" s="56" t="s">
        <v>395</v>
      </c>
      <c r="D107" s="56">
        <v>7.14</v>
      </c>
      <c r="E107" s="57">
        <v>2982</v>
      </c>
      <c r="F107" s="57">
        <v>1020</v>
      </c>
      <c r="G107" s="56" t="s">
        <v>321</v>
      </c>
      <c r="H107" s="56" t="s">
        <v>321</v>
      </c>
      <c r="I107" s="56">
        <v>6.2</v>
      </c>
      <c r="J107" s="56" t="s">
        <v>321</v>
      </c>
      <c r="K107" s="56">
        <v>11.8</v>
      </c>
      <c r="L107" s="56" t="s">
        <v>321</v>
      </c>
      <c r="M107" s="56">
        <v>-21.8</v>
      </c>
      <c r="N107" s="56" t="s">
        <v>321</v>
      </c>
      <c r="O107" s="56">
        <v>3.5</v>
      </c>
      <c r="P107" s="56">
        <v>-4.9000000000000004</v>
      </c>
      <c r="Q107" s="56" t="s">
        <v>321</v>
      </c>
      <c r="R107" s="56">
        <v>0.34</v>
      </c>
    </row>
    <row r="108" spans="1:18" ht="17" thickBot="1" x14ac:dyDescent="0.2">
      <c r="A108" s="52" t="s">
        <v>559</v>
      </c>
      <c r="B108" s="53" t="s">
        <v>560</v>
      </c>
      <c r="C108" s="53" t="s">
        <v>314</v>
      </c>
      <c r="D108" s="53">
        <v>0.56999999999999995</v>
      </c>
      <c r="E108" s="53">
        <v>779</v>
      </c>
      <c r="F108" s="54">
        <v>1087</v>
      </c>
      <c r="G108" s="53">
        <v>0.6</v>
      </c>
      <c r="H108" s="53" t="s">
        <v>321</v>
      </c>
      <c r="I108" s="53">
        <v>11.1</v>
      </c>
      <c r="J108" s="53">
        <v>9.3000000000000007</v>
      </c>
      <c r="K108" s="53">
        <v>0</v>
      </c>
      <c r="L108" s="53">
        <v>2.2000000000000002</v>
      </c>
      <c r="M108" s="53">
        <v>26.7</v>
      </c>
      <c r="N108" s="53">
        <v>18.600000000000001</v>
      </c>
      <c r="O108" s="53">
        <v>20.399999999999999</v>
      </c>
      <c r="P108" s="53">
        <v>35.1</v>
      </c>
      <c r="Q108" s="53">
        <v>4.0999999999999996</v>
      </c>
      <c r="R108" s="53">
        <v>1.4</v>
      </c>
    </row>
    <row r="109" spans="1:18" ht="17" thickBot="1" x14ac:dyDescent="0.2">
      <c r="A109" s="55" t="s">
        <v>561</v>
      </c>
      <c r="B109" s="56" t="s">
        <v>562</v>
      </c>
      <c r="C109" s="56" t="s">
        <v>395</v>
      </c>
      <c r="D109" s="56">
        <v>59.7</v>
      </c>
      <c r="E109" s="57">
        <v>3027</v>
      </c>
      <c r="F109" s="57">
        <v>4681</v>
      </c>
      <c r="G109" s="56">
        <v>5.2</v>
      </c>
      <c r="H109" s="56">
        <v>5.5</v>
      </c>
      <c r="I109" s="56">
        <v>32.6</v>
      </c>
      <c r="J109" s="56">
        <v>25.6</v>
      </c>
      <c r="K109" s="56">
        <v>4</v>
      </c>
      <c r="L109" s="56">
        <v>3.1</v>
      </c>
      <c r="M109" s="56">
        <v>31.3</v>
      </c>
      <c r="N109" s="56" t="s">
        <v>321</v>
      </c>
      <c r="O109" s="56">
        <v>12.5</v>
      </c>
      <c r="P109" s="56">
        <v>12</v>
      </c>
      <c r="Q109" s="56">
        <v>16</v>
      </c>
      <c r="R109" s="56">
        <v>1.53</v>
      </c>
    </row>
    <row r="110" spans="1:18" ht="17" thickBot="1" x14ac:dyDescent="0.2">
      <c r="A110" s="52" t="s">
        <v>563</v>
      </c>
      <c r="B110" s="53" t="s">
        <v>564</v>
      </c>
      <c r="C110" s="53" t="s">
        <v>314</v>
      </c>
      <c r="D110" s="53">
        <v>5.2</v>
      </c>
      <c r="E110" s="54">
        <v>4423</v>
      </c>
      <c r="F110" s="54">
        <v>5944</v>
      </c>
      <c r="G110" s="53">
        <v>0.9</v>
      </c>
      <c r="H110" s="53">
        <v>0.9</v>
      </c>
      <c r="I110" s="53" t="s">
        <v>321</v>
      </c>
      <c r="J110" s="53">
        <v>18.2</v>
      </c>
      <c r="K110" s="53">
        <v>0</v>
      </c>
      <c r="L110" s="53">
        <v>1.6</v>
      </c>
      <c r="M110" s="53">
        <v>-47.7</v>
      </c>
      <c r="N110" s="53" t="s">
        <v>321</v>
      </c>
      <c r="O110" s="53">
        <v>-0.2</v>
      </c>
      <c r="P110" s="53">
        <v>-34.5</v>
      </c>
      <c r="Q110" s="53">
        <v>-60.1</v>
      </c>
      <c r="R110" s="53">
        <v>1.34</v>
      </c>
    </row>
    <row r="111" spans="1:18" ht="17" thickBot="1" x14ac:dyDescent="0.2">
      <c r="A111" s="55" t="s">
        <v>565</v>
      </c>
      <c r="B111" s="56" t="s">
        <v>566</v>
      </c>
      <c r="C111" s="56" t="s">
        <v>457</v>
      </c>
      <c r="D111" s="56">
        <v>91.38</v>
      </c>
      <c r="E111" s="57">
        <v>1032</v>
      </c>
      <c r="F111" s="56">
        <v>639</v>
      </c>
      <c r="G111" s="56">
        <v>2</v>
      </c>
      <c r="H111" s="56">
        <v>12.1</v>
      </c>
      <c r="I111" s="56">
        <v>14.1</v>
      </c>
      <c r="J111" s="56" t="s">
        <v>321</v>
      </c>
      <c r="K111" s="56">
        <v>1.7</v>
      </c>
      <c r="L111" s="56">
        <v>2.4</v>
      </c>
      <c r="M111" s="56">
        <v>15.5</v>
      </c>
      <c r="N111" s="56">
        <v>13.5</v>
      </c>
      <c r="O111" s="56">
        <v>22.8</v>
      </c>
      <c r="P111" s="56">
        <v>3.3</v>
      </c>
      <c r="Q111" s="56">
        <v>15.3</v>
      </c>
      <c r="R111" s="56">
        <v>0.62</v>
      </c>
    </row>
    <row r="112" spans="1:18" ht="17" thickBot="1" x14ac:dyDescent="0.2">
      <c r="A112" s="52" t="s">
        <v>567</v>
      </c>
      <c r="B112" s="53" t="s">
        <v>568</v>
      </c>
      <c r="C112" s="53" t="s">
        <v>344</v>
      </c>
      <c r="D112" s="53">
        <v>45.71</v>
      </c>
      <c r="E112" s="54">
        <v>1504</v>
      </c>
      <c r="F112" s="54">
        <v>1300</v>
      </c>
      <c r="G112" s="53">
        <v>1</v>
      </c>
      <c r="H112" s="53">
        <v>1.3</v>
      </c>
      <c r="I112" s="53">
        <v>9.9</v>
      </c>
      <c r="J112" s="53">
        <v>8.3000000000000007</v>
      </c>
      <c r="K112" s="53">
        <v>4.4000000000000004</v>
      </c>
      <c r="L112" s="53">
        <v>23</v>
      </c>
      <c r="M112" s="53">
        <v>7</v>
      </c>
      <c r="N112" s="53" t="s">
        <v>321</v>
      </c>
      <c r="O112" s="53">
        <v>2.5</v>
      </c>
      <c r="P112" s="53">
        <v>7.5</v>
      </c>
      <c r="Q112" s="53">
        <v>11.1</v>
      </c>
      <c r="R112" s="53">
        <v>0.86</v>
      </c>
    </row>
    <row r="113" spans="1:18" ht="17" thickBot="1" x14ac:dyDescent="0.2">
      <c r="A113" s="55" t="s">
        <v>569</v>
      </c>
      <c r="B113" s="56" t="s">
        <v>570</v>
      </c>
      <c r="C113" s="56" t="s">
        <v>327</v>
      </c>
      <c r="D113" s="56">
        <v>12.95</v>
      </c>
      <c r="E113" s="57">
        <v>1006</v>
      </c>
      <c r="F113" s="56">
        <v>915</v>
      </c>
      <c r="G113" s="56">
        <v>2</v>
      </c>
      <c r="H113" s="56" t="s">
        <v>321</v>
      </c>
      <c r="I113" s="56">
        <v>18.5</v>
      </c>
      <c r="J113" s="56">
        <v>10.7</v>
      </c>
      <c r="K113" s="56">
        <v>3.1</v>
      </c>
      <c r="L113" s="56">
        <v>3.7</v>
      </c>
      <c r="M113" s="56">
        <v>16.399999999999999</v>
      </c>
      <c r="N113" s="56" t="s">
        <v>321</v>
      </c>
      <c r="O113" s="56">
        <v>12.1</v>
      </c>
      <c r="P113" s="56">
        <v>203.6</v>
      </c>
      <c r="Q113" s="56">
        <v>11.1</v>
      </c>
      <c r="R113" s="56">
        <v>0.91</v>
      </c>
    </row>
    <row r="114" spans="1:18" ht="17" thickBot="1" x14ac:dyDescent="0.2">
      <c r="A114" s="52" t="s">
        <v>571</v>
      </c>
      <c r="B114" s="53" t="s">
        <v>572</v>
      </c>
      <c r="C114" s="53" t="s">
        <v>336</v>
      </c>
      <c r="D114" s="53">
        <v>7.05</v>
      </c>
      <c r="E114" s="54">
        <v>1011</v>
      </c>
      <c r="F114" s="54">
        <v>1388</v>
      </c>
      <c r="G114" s="53">
        <v>0.4</v>
      </c>
      <c r="H114" s="53">
        <v>0.7</v>
      </c>
      <c r="I114" s="53" t="s">
        <v>321</v>
      </c>
      <c r="J114" s="53">
        <v>13.3</v>
      </c>
      <c r="K114" s="53">
        <v>13.6</v>
      </c>
      <c r="L114" s="53">
        <v>2</v>
      </c>
      <c r="M114" s="53">
        <v>-40</v>
      </c>
      <c r="N114" s="53" t="s">
        <v>321</v>
      </c>
      <c r="O114" s="53">
        <v>4.4000000000000004</v>
      </c>
      <c r="P114" s="53">
        <v>9.6</v>
      </c>
      <c r="Q114" s="53">
        <v>-4.9000000000000004</v>
      </c>
      <c r="R114" s="53">
        <v>1.34</v>
      </c>
    </row>
    <row r="115" spans="1:18" ht="17" thickBot="1" x14ac:dyDescent="0.2">
      <c r="A115" s="55" t="s">
        <v>573</v>
      </c>
      <c r="B115" s="56" t="s">
        <v>574</v>
      </c>
      <c r="C115" s="56" t="s">
        <v>575</v>
      </c>
      <c r="D115" s="56">
        <v>35.659999999999997</v>
      </c>
      <c r="E115" s="57">
        <v>3306</v>
      </c>
      <c r="F115" s="57">
        <v>2309</v>
      </c>
      <c r="G115" s="56">
        <v>1.9</v>
      </c>
      <c r="H115" s="56">
        <v>2</v>
      </c>
      <c r="I115" s="56">
        <v>13.3</v>
      </c>
      <c r="J115" s="56">
        <v>11.1</v>
      </c>
      <c r="K115" s="56">
        <v>0.9</v>
      </c>
      <c r="L115" s="56">
        <v>2.2000000000000002</v>
      </c>
      <c r="M115" s="56">
        <v>72.8</v>
      </c>
      <c r="N115" s="56">
        <v>41</v>
      </c>
      <c r="O115" s="56">
        <v>19.3</v>
      </c>
      <c r="P115" s="56">
        <v>7.3</v>
      </c>
      <c r="Q115" s="56">
        <v>15.8</v>
      </c>
      <c r="R115" s="56">
        <v>0.7</v>
      </c>
    </row>
    <row r="116" spans="1:18" ht="17" thickBot="1" x14ac:dyDescent="0.2">
      <c r="A116" s="52" t="s">
        <v>576</v>
      </c>
      <c r="B116" s="53" t="s">
        <v>577</v>
      </c>
      <c r="C116" s="53" t="s">
        <v>330</v>
      </c>
      <c r="D116" s="53">
        <v>47.95</v>
      </c>
      <c r="E116" s="54">
        <v>32014</v>
      </c>
      <c r="F116" s="54">
        <v>13525</v>
      </c>
      <c r="G116" s="53">
        <v>2</v>
      </c>
      <c r="H116" s="53">
        <v>2.4</v>
      </c>
      <c r="I116" s="53">
        <v>18.899999999999999</v>
      </c>
      <c r="J116" s="53">
        <v>17.100000000000001</v>
      </c>
      <c r="K116" s="53">
        <v>2</v>
      </c>
      <c r="L116" s="53">
        <v>2.7</v>
      </c>
      <c r="M116" s="53">
        <v>43.3</v>
      </c>
      <c r="N116" s="53">
        <v>1.6</v>
      </c>
      <c r="O116" s="53">
        <v>0.5</v>
      </c>
      <c r="P116" s="53">
        <v>2.6</v>
      </c>
      <c r="Q116" s="53">
        <v>11.2</v>
      </c>
      <c r="R116" s="53">
        <v>0.42</v>
      </c>
    </row>
    <row r="117" spans="1:18" ht="17" thickBot="1" x14ac:dyDescent="0.2">
      <c r="A117" s="55" t="s">
        <v>578</v>
      </c>
      <c r="B117" s="56" t="s">
        <v>579</v>
      </c>
      <c r="C117" s="56" t="s">
        <v>314</v>
      </c>
      <c r="D117" s="56">
        <v>4.54</v>
      </c>
      <c r="E117" s="56">
        <v>722</v>
      </c>
      <c r="F117" s="57">
        <v>2653</v>
      </c>
      <c r="G117" s="56">
        <v>0.7</v>
      </c>
      <c r="H117" s="56">
        <v>0.8</v>
      </c>
      <c r="I117" s="56">
        <v>27.5</v>
      </c>
      <c r="J117" s="56">
        <v>13.9</v>
      </c>
      <c r="K117" s="56">
        <v>0</v>
      </c>
      <c r="L117" s="56">
        <v>1.1000000000000001</v>
      </c>
      <c r="M117" s="56">
        <v>-15.3</v>
      </c>
      <c r="N117" s="56" t="s">
        <v>321</v>
      </c>
      <c r="O117" s="56">
        <v>-2.6</v>
      </c>
      <c r="P117" s="56">
        <v>1.9</v>
      </c>
      <c r="Q117" s="56">
        <v>2.5</v>
      </c>
      <c r="R117" s="56">
        <v>3.67</v>
      </c>
    </row>
    <row r="118" spans="1:18" ht="17" thickBot="1" x14ac:dyDescent="0.2">
      <c r="A118" s="52" t="s">
        <v>580</v>
      </c>
      <c r="B118" s="53" t="s">
        <v>581</v>
      </c>
      <c r="C118" s="53" t="s">
        <v>464</v>
      </c>
      <c r="D118" s="53">
        <v>80.72</v>
      </c>
      <c r="E118" s="54">
        <v>1423</v>
      </c>
      <c r="F118" s="54">
        <v>2909</v>
      </c>
      <c r="G118" s="53">
        <v>4.9000000000000004</v>
      </c>
      <c r="H118" s="53" t="s">
        <v>321</v>
      </c>
      <c r="I118" s="53">
        <v>30.7</v>
      </c>
      <c r="J118" s="53">
        <v>13.5</v>
      </c>
      <c r="K118" s="53">
        <v>1.6</v>
      </c>
      <c r="L118" s="53">
        <v>4.2</v>
      </c>
      <c r="M118" s="53">
        <v>66.5</v>
      </c>
      <c r="N118" s="53" t="s">
        <v>321</v>
      </c>
      <c r="O118" s="53">
        <v>29.9</v>
      </c>
      <c r="P118" s="53">
        <v>253.9</v>
      </c>
      <c r="Q118" s="53">
        <v>20.6</v>
      </c>
      <c r="R118" s="53">
        <v>1.88</v>
      </c>
    </row>
    <row r="119" spans="1:18" ht="17" thickBot="1" x14ac:dyDescent="0.2">
      <c r="A119" s="55" t="s">
        <v>582</v>
      </c>
      <c r="B119" s="56" t="s">
        <v>583</v>
      </c>
      <c r="C119" s="56" t="s">
        <v>376</v>
      </c>
      <c r="D119" s="56">
        <v>5.75</v>
      </c>
      <c r="E119" s="56">
        <v>723</v>
      </c>
      <c r="F119" s="56">
        <v>335</v>
      </c>
      <c r="G119" s="56">
        <v>0.9</v>
      </c>
      <c r="H119" s="56">
        <v>1.1000000000000001</v>
      </c>
      <c r="I119" s="56">
        <v>6.8</v>
      </c>
      <c r="J119" s="56">
        <v>6.3</v>
      </c>
      <c r="K119" s="56">
        <v>2.1</v>
      </c>
      <c r="L119" s="56">
        <v>2.1</v>
      </c>
      <c r="M119" s="56">
        <v>51.8</v>
      </c>
      <c r="N119" s="56" t="s">
        <v>321</v>
      </c>
      <c r="O119" s="56">
        <v>-31</v>
      </c>
      <c r="P119" s="56">
        <v>10.3</v>
      </c>
      <c r="Q119" s="56">
        <v>14.5</v>
      </c>
      <c r="R119" s="56">
        <v>0.46</v>
      </c>
    </row>
    <row r="120" spans="1:18" ht="17" thickBot="1" x14ac:dyDescent="0.2">
      <c r="A120" s="52" t="s">
        <v>584</v>
      </c>
      <c r="B120" s="53" t="s">
        <v>585</v>
      </c>
      <c r="C120" s="53" t="s">
        <v>575</v>
      </c>
      <c r="D120" s="53">
        <v>87.57</v>
      </c>
      <c r="E120" s="54">
        <v>33753</v>
      </c>
      <c r="F120" s="54">
        <v>19870</v>
      </c>
      <c r="G120" s="53">
        <v>2.1</v>
      </c>
      <c r="H120" s="53">
        <v>2.5</v>
      </c>
      <c r="I120" s="53">
        <v>12.9</v>
      </c>
      <c r="J120" s="53">
        <v>11.7</v>
      </c>
      <c r="K120" s="53">
        <v>1.5</v>
      </c>
      <c r="L120" s="53">
        <v>1.9</v>
      </c>
      <c r="M120" s="53">
        <v>103</v>
      </c>
      <c r="N120" s="53">
        <v>105.8</v>
      </c>
      <c r="O120" s="53">
        <v>26.3</v>
      </c>
      <c r="P120" s="53">
        <v>10.7</v>
      </c>
      <c r="Q120" s="53">
        <v>16.8</v>
      </c>
      <c r="R120" s="53">
        <v>0.6</v>
      </c>
    </row>
    <row r="121" spans="1:18" ht="17" thickBot="1" x14ac:dyDescent="0.2">
      <c r="A121" s="55" t="s">
        <v>586</v>
      </c>
      <c r="B121" s="56" t="s">
        <v>587</v>
      </c>
      <c r="C121" s="56" t="s">
        <v>353</v>
      </c>
      <c r="D121" s="56">
        <v>29.05</v>
      </c>
      <c r="E121" s="57">
        <v>1492</v>
      </c>
      <c r="F121" s="57">
        <v>1968</v>
      </c>
      <c r="G121" s="56">
        <v>2.1</v>
      </c>
      <c r="H121" s="56">
        <v>3.4</v>
      </c>
      <c r="I121" s="56">
        <v>22.5</v>
      </c>
      <c r="J121" s="56">
        <v>16.8</v>
      </c>
      <c r="K121" s="56">
        <v>5.9</v>
      </c>
      <c r="L121" s="56">
        <v>2.8</v>
      </c>
      <c r="M121" s="56">
        <v>-9.1999999999999993</v>
      </c>
      <c r="N121" s="56" t="s">
        <v>321</v>
      </c>
      <c r="O121" s="56">
        <v>-6.8</v>
      </c>
      <c r="P121" s="56">
        <v>-4</v>
      </c>
      <c r="Q121" s="56">
        <v>6.3</v>
      </c>
      <c r="R121" s="56">
        <v>1.3</v>
      </c>
    </row>
    <row r="122" spans="1:18" ht="17" thickBot="1" x14ac:dyDescent="0.2">
      <c r="A122" s="52" t="s">
        <v>588</v>
      </c>
      <c r="B122" s="53" t="s">
        <v>589</v>
      </c>
      <c r="C122" s="53" t="s">
        <v>474</v>
      </c>
      <c r="D122" s="53">
        <v>18.18</v>
      </c>
      <c r="E122" s="54">
        <v>19447</v>
      </c>
      <c r="F122" s="54">
        <v>33419</v>
      </c>
      <c r="G122" s="53">
        <v>1.4</v>
      </c>
      <c r="H122" s="53">
        <v>1.8</v>
      </c>
      <c r="I122" s="53">
        <v>22.2</v>
      </c>
      <c r="J122" s="53">
        <v>12</v>
      </c>
      <c r="K122" s="53">
        <v>2.9</v>
      </c>
      <c r="L122" s="53">
        <v>18.8</v>
      </c>
      <c r="M122" s="53">
        <v>52.5</v>
      </c>
      <c r="N122" s="53">
        <v>65.900000000000006</v>
      </c>
      <c r="O122" s="53">
        <v>-23.7</v>
      </c>
      <c r="P122" s="53">
        <v>3.9</v>
      </c>
      <c r="Q122" s="53">
        <v>6.5</v>
      </c>
      <c r="R122" s="53">
        <v>1.7</v>
      </c>
    </row>
    <row r="123" spans="1:18" ht="17" thickBot="1" x14ac:dyDescent="0.2">
      <c r="A123" s="55" t="s">
        <v>590</v>
      </c>
      <c r="B123" s="56" t="s">
        <v>591</v>
      </c>
      <c r="C123" s="56" t="s">
        <v>330</v>
      </c>
      <c r="D123" s="56">
        <v>14.63</v>
      </c>
      <c r="E123" s="57">
        <v>4771</v>
      </c>
      <c r="F123" s="57">
        <v>2049</v>
      </c>
      <c r="G123" s="56">
        <v>2.1</v>
      </c>
      <c r="H123" s="56">
        <v>35.6</v>
      </c>
      <c r="I123" s="56">
        <v>30.5</v>
      </c>
      <c r="J123" s="56">
        <v>19.3</v>
      </c>
      <c r="K123" s="56">
        <v>1.1000000000000001</v>
      </c>
      <c r="L123" s="56">
        <v>3.2</v>
      </c>
      <c r="M123" s="56">
        <v>35.4</v>
      </c>
      <c r="N123" s="56" t="s">
        <v>321</v>
      </c>
      <c r="O123" s="56">
        <v>-3.4</v>
      </c>
      <c r="P123" s="56">
        <v>9.1</v>
      </c>
      <c r="Q123" s="56">
        <v>7.2</v>
      </c>
      <c r="R123" s="56">
        <v>0.43</v>
      </c>
    </row>
    <row r="124" spans="1:18" ht="17" thickBot="1" x14ac:dyDescent="0.2">
      <c r="A124" s="52" t="s">
        <v>592</v>
      </c>
      <c r="B124" s="53" t="s">
        <v>593</v>
      </c>
      <c r="C124" s="53" t="s">
        <v>594</v>
      </c>
      <c r="D124" s="53">
        <v>11.08</v>
      </c>
      <c r="E124" s="54">
        <v>2998</v>
      </c>
      <c r="F124" s="53">
        <v>934</v>
      </c>
      <c r="G124" s="53">
        <v>1.7</v>
      </c>
      <c r="H124" s="53">
        <v>1.9</v>
      </c>
      <c r="I124" s="53">
        <v>18.8</v>
      </c>
      <c r="J124" s="53">
        <v>8.4</v>
      </c>
      <c r="K124" s="53">
        <v>1.1000000000000001</v>
      </c>
      <c r="L124" s="53">
        <v>3.1</v>
      </c>
      <c r="M124" s="53">
        <v>61</v>
      </c>
      <c r="N124" s="53">
        <v>23.9</v>
      </c>
      <c r="O124" s="53">
        <v>26.2</v>
      </c>
      <c r="P124" s="53">
        <v>16</v>
      </c>
      <c r="Q124" s="53">
        <v>9.4</v>
      </c>
      <c r="R124" s="53">
        <v>0.31</v>
      </c>
    </row>
    <row r="125" spans="1:18" ht="17" thickBot="1" x14ac:dyDescent="0.2">
      <c r="A125" s="55" t="s">
        <v>595</v>
      </c>
      <c r="B125" s="56" t="s">
        <v>596</v>
      </c>
      <c r="C125" s="56" t="s">
        <v>336</v>
      </c>
      <c r="D125" s="56">
        <v>35.369999999999997</v>
      </c>
      <c r="E125" s="57">
        <v>1097</v>
      </c>
      <c r="F125" s="57">
        <v>7856</v>
      </c>
      <c r="G125" s="56">
        <v>1.6</v>
      </c>
      <c r="H125" s="56">
        <v>1.7</v>
      </c>
      <c r="I125" s="56" t="s">
        <v>321</v>
      </c>
      <c r="J125" s="56">
        <v>31.3</v>
      </c>
      <c r="K125" s="56">
        <v>0</v>
      </c>
      <c r="L125" s="56">
        <v>1.8</v>
      </c>
      <c r="M125" s="56">
        <v>-8</v>
      </c>
      <c r="N125" s="56" t="s">
        <v>321</v>
      </c>
      <c r="O125" s="56" t="s">
        <v>321</v>
      </c>
      <c r="P125" s="56">
        <v>35.799999999999997</v>
      </c>
      <c r="Q125" s="56">
        <v>-2.4</v>
      </c>
      <c r="R125" s="56">
        <v>6.83</v>
      </c>
    </row>
    <row r="126" spans="1:18" ht="17" thickBot="1" x14ac:dyDescent="0.2">
      <c r="A126" s="52" t="s">
        <v>597</v>
      </c>
      <c r="B126" s="53" t="s">
        <v>598</v>
      </c>
      <c r="C126" s="53" t="s">
        <v>317</v>
      </c>
      <c r="D126" s="53">
        <v>57.21</v>
      </c>
      <c r="E126" s="54">
        <v>2818</v>
      </c>
      <c r="F126" s="54">
        <v>5469</v>
      </c>
      <c r="G126" s="53">
        <v>3.8</v>
      </c>
      <c r="H126" s="53">
        <v>3.8</v>
      </c>
      <c r="I126" s="53" t="s">
        <v>321</v>
      </c>
      <c r="J126" s="53">
        <v>12.2</v>
      </c>
      <c r="K126" s="53">
        <v>1.4</v>
      </c>
      <c r="L126" s="53">
        <v>2.2999999999999998</v>
      </c>
      <c r="M126" s="53">
        <v>102.1</v>
      </c>
      <c r="N126" s="53" t="s">
        <v>321</v>
      </c>
      <c r="O126" s="53">
        <v>18.3</v>
      </c>
      <c r="P126" s="53">
        <v>-0.5</v>
      </c>
      <c r="Q126" s="53">
        <v>-2</v>
      </c>
      <c r="R126" s="53">
        <v>1.92</v>
      </c>
    </row>
    <row r="127" spans="1:18" ht="17" thickBot="1" x14ac:dyDescent="0.2">
      <c r="A127" s="55" t="s">
        <v>599</v>
      </c>
      <c r="B127" s="56" t="s">
        <v>600</v>
      </c>
      <c r="C127" s="56" t="s">
        <v>330</v>
      </c>
      <c r="D127" s="56">
        <v>65.62</v>
      </c>
      <c r="E127" s="57">
        <v>11735</v>
      </c>
      <c r="F127" s="57">
        <v>6031</v>
      </c>
      <c r="G127" s="56">
        <v>2.2000000000000002</v>
      </c>
      <c r="H127" s="56">
        <v>9.8000000000000007</v>
      </c>
      <c r="I127" s="56">
        <v>8.1</v>
      </c>
      <c r="J127" s="56">
        <v>12.3</v>
      </c>
      <c r="K127" s="56">
        <v>1.5</v>
      </c>
      <c r="L127" s="56">
        <v>1.8</v>
      </c>
      <c r="M127" s="56">
        <v>15.6</v>
      </c>
      <c r="N127" s="56">
        <v>31.5</v>
      </c>
      <c r="O127" s="56">
        <v>5.2</v>
      </c>
      <c r="P127" s="56">
        <v>-0.3</v>
      </c>
      <c r="Q127" s="56">
        <v>29.3</v>
      </c>
      <c r="R127" s="56">
        <v>0.54</v>
      </c>
    </row>
    <row r="128" spans="1:18" ht="17" thickBot="1" x14ac:dyDescent="0.2">
      <c r="A128" s="52" t="s">
        <v>601</v>
      </c>
      <c r="B128" s="53" t="s">
        <v>602</v>
      </c>
      <c r="C128" s="53" t="s">
        <v>379</v>
      </c>
      <c r="D128" s="53">
        <v>25.7</v>
      </c>
      <c r="E128" s="54">
        <v>1377</v>
      </c>
      <c r="F128" s="54">
        <v>2323</v>
      </c>
      <c r="G128" s="53">
        <v>2.7</v>
      </c>
      <c r="H128" s="53">
        <v>4</v>
      </c>
      <c r="I128" s="53">
        <v>16.399999999999999</v>
      </c>
      <c r="J128" s="53">
        <v>15.6</v>
      </c>
      <c r="K128" s="53">
        <v>4.7</v>
      </c>
      <c r="L128" s="53">
        <v>1.8</v>
      </c>
      <c r="M128" s="53">
        <v>18.600000000000001</v>
      </c>
      <c r="N128" s="53">
        <v>27.9</v>
      </c>
      <c r="O128" s="53">
        <v>10.8</v>
      </c>
      <c r="P128" s="53">
        <v>1.2</v>
      </c>
      <c r="Q128" s="53">
        <v>17</v>
      </c>
      <c r="R128" s="53">
        <v>1.62</v>
      </c>
    </row>
    <row r="129" spans="1:18" ht="17" thickBot="1" x14ac:dyDescent="0.2">
      <c r="A129" s="55" t="s">
        <v>603</v>
      </c>
      <c r="B129" s="56" t="s">
        <v>604</v>
      </c>
      <c r="C129" s="56" t="s">
        <v>344</v>
      </c>
      <c r="D129" s="56">
        <v>87.74</v>
      </c>
      <c r="E129" s="57">
        <v>7174</v>
      </c>
      <c r="F129" s="57">
        <v>14253</v>
      </c>
      <c r="G129" s="56">
        <v>2</v>
      </c>
      <c r="H129" s="56">
        <v>2.6</v>
      </c>
      <c r="I129" s="56">
        <v>9.8000000000000007</v>
      </c>
      <c r="J129" s="56">
        <v>9.9</v>
      </c>
      <c r="K129" s="56">
        <v>4</v>
      </c>
      <c r="L129" s="56">
        <v>20.6</v>
      </c>
      <c r="M129" s="56">
        <v>22</v>
      </c>
      <c r="N129" s="56">
        <v>16.2</v>
      </c>
      <c r="O129" s="56">
        <v>11.8</v>
      </c>
      <c r="P129" s="56">
        <v>4</v>
      </c>
      <c r="Q129" s="56">
        <v>20.8</v>
      </c>
      <c r="R129" s="56">
        <v>1.98</v>
      </c>
    </row>
    <row r="130" spans="1:18" ht="17" thickBot="1" x14ac:dyDescent="0.2">
      <c r="A130" s="52" t="s">
        <v>605</v>
      </c>
      <c r="B130" s="53" t="s">
        <v>606</v>
      </c>
      <c r="C130" s="53" t="s">
        <v>607</v>
      </c>
      <c r="D130" s="53">
        <v>11.18</v>
      </c>
      <c r="E130" s="53">
        <v>962</v>
      </c>
      <c r="F130" s="53">
        <v>620</v>
      </c>
      <c r="G130" s="53">
        <v>1.1000000000000001</v>
      </c>
      <c r="H130" s="53" t="s">
        <v>321</v>
      </c>
      <c r="I130" s="53">
        <v>45.2</v>
      </c>
      <c r="J130" s="53">
        <v>15</v>
      </c>
      <c r="K130" s="53">
        <v>5.2</v>
      </c>
      <c r="L130" s="53">
        <v>2.4</v>
      </c>
      <c r="M130" s="53">
        <v>53.1</v>
      </c>
      <c r="N130" s="53">
        <v>28.5</v>
      </c>
      <c r="O130" s="53">
        <v>-79.2</v>
      </c>
      <c r="P130" s="53">
        <v>17.399999999999999</v>
      </c>
      <c r="Q130" s="53">
        <v>2.7</v>
      </c>
      <c r="R130" s="53">
        <v>0.54</v>
      </c>
    </row>
    <row r="131" spans="1:18" ht="17" thickBot="1" x14ac:dyDescent="0.2">
      <c r="A131" s="55" t="s">
        <v>608</v>
      </c>
      <c r="B131" s="56" t="s">
        <v>609</v>
      </c>
      <c r="C131" s="56" t="s">
        <v>314</v>
      </c>
      <c r="D131" s="56">
        <v>6.11</v>
      </c>
      <c r="E131" s="56">
        <v>857</v>
      </c>
      <c r="F131" s="57">
        <v>3070</v>
      </c>
      <c r="G131" s="56">
        <v>1</v>
      </c>
      <c r="H131" s="56" t="s">
        <v>321</v>
      </c>
      <c r="I131" s="56">
        <v>14.5</v>
      </c>
      <c r="J131" s="56">
        <v>21.5</v>
      </c>
      <c r="K131" s="56">
        <v>0</v>
      </c>
      <c r="L131" s="56">
        <v>1.5</v>
      </c>
      <c r="M131" s="56">
        <v>-48.3</v>
      </c>
      <c r="N131" s="56">
        <v>98.8</v>
      </c>
      <c r="O131" s="56">
        <v>14.8</v>
      </c>
      <c r="P131" s="56">
        <v>24.8</v>
      </c>
      <c r="Q131" s="56">
        <v>7.6</v>
      </c>
      <c r="R131" s="56">
        <v>3.36</v>
      </c>
    </row>
    <row r="132" spans="1:18" ht="17" thickBot="1" x14ac:dyDescent="0.2">
      <c r="A132" s="52" t="s">
        <v>610</v>
      </c>
      <c r="B132" s="53" t="s">
        <v>611</v>
      </c>
      <c r="C132" s="53" t="s">
        <v>612</v>
      </c>
      <c r="D132" s="53">
        <v>16.05</v>
      </c>
      <c r="E132" s="53">
        <v>756</v>
      </c>
      <c r="F132" s="53">
        <v>884</v>
      </c>
      <c r="G132" s="53">
        <v>1.3</v>
      </c>
      <c r="H132" s="53">
        <v>1.8</v>
      </c>
      <c r="I132" s="53">
        <v>21.7</v>
      </c>
      <c r="J132" s="53">
        <v>15.5</v>
      </c>
      <c r="K132" s="53">
        <v>2.7</v>
      </c>
      <c r="L132" s="53">
        <v>2.1</v>
      </c>
      <c r="M132" s="53">
        <v>18.3</v>
      </c>
      <c r="N132" s="53">
        <v>32.200000000000003</v>
      </c>
      <c r="O132" s="53">
        <v>8.1999999999999993</v>
      </c>
      <c r="P132" s="53">
        <v>10.4</v>
      </c>
      <c r="Q132" s="53">
        <v>6.3</v>
      </c>
      <c r="R132" s="53">
        <v>1.1200000000000001</v>
      </c>
    </row>
    <row r="133" spans="1:18" ht="17" thickBot="1" x14ac:dyDescent="0.2">
      <c r="A133" s="55" t="s">
        <v>613</v>
      </c>
      <c r="B133" s="56" t="s">
        <v>614</v>
      </c>
      <c r="C133" s="56" t="s">
        <v>615</v>
      </c>
      <c r="D133" s="56">
        <v>30.1</v>
      </c>
      <c r="E133" s="57">
        <v>1395</v>
      </c>
      <c r="F133" s="57">
        <v>1603</v>
      </c>
      <c r="G133" s="56">
        <v>3.2</v>
      </c>
      <c r="H133" s="56">
        <v>3.2</v>
      </c>
      <c r="I133" s="56">
        <v>7.3</v>
      </c>
      <c r="J133" s="56">
        <v>10.4</v>
      </c>
      <c r="K133" s="56">
        <v>8</v>
      </c>
      <c r="L133" s="56">
        <v>2.6</v>
      </c>
      <c r="M133" s="56">
        <v>53.4</v>
      </c>
      <c r="N133" s="56">
        <v>176.6</v>
      </c>
      <c r="O133" s="56">
        <v>13.1</v>
      </c>
      <c r="P133" s="56">
        <v>-6.8</v>
      </c>
      <c r="Q133" s="56">
        <v>47</v>
      </c>
      <c r="R133" s="56">
        <v>0.99</v>
      </c>
    </row>
    <row r="134" spans="1:18" ht="17" thickBot="1" x14ac:dyDescent="0.2">
      <c r="A134" s="52" t="s">
        <v>616</v>
      </c>
      <c r="B134" s="53" t="s">
        <v>617</v>
      </c>
      <c r="C134" s="53" t="s">
        <v>330</v>
      </c>
      <c r="D134" s="53">
        <v>25.18</v>
      </c>
      <c r="E134" s="54">
        <v>1517</v>
      </c>
      <c r="F134" s="54">
        <v>1218</v>
      </c>
      <c r="G134" s="53">
        <v>4</v>
      </c>
      <c r="H134" s="53">
        <v>4.8</v>
      </c>
      <c r="I134" s="53">
        <v>18.899999999999999</v>
      </c>
      <c r="J134" s="53">
        <v>17.100000000000001</v>
      </c>
      <c r="K134" s="53">
        <v>4.4000000000000004</v>
      </c>
      <c r="L134" s="53">
        <v>2.2000000000000002</v>
      </c>
      <c r="M134" s="53">
        <v>15.1</v>
      </c>
      <c r="N134" s="53" t="s">
        <v>321</v>
      </c>
      <c r="O134" s="53">
        <v>1.5</v>
      </c>
      <c r="P134" s="53">
        <v>3.4</v>
      </c>
      <c r="Q134" s="53">
        <v>21.7</v>
      </c>
      <c r="R134" s="53">
        <v>0.8</v>
      </c>
    </row>
    <row r="135" spans="1:18" ht="17" thickBot="1" x14ac:dyDescent="0.2">
      <c r="A135" s="55" t="s">
        <v>618</v>
      </c>
      <c r="B135" s="56" t="s">
        <v>619</v>
      </c>
      <c r="C135" s="56" t="s">
        <v>620</v>
      </c>
      <c r="D135" s="56">
        <v>53.86</v>
      </c>
      <c r="E135" s="57">
        <v>29394</v>
      </c>
      <c r="F135" s="57">
        <v>6113</v>
      </c>
      <c r="G135" s="56">
        <v>4.8</v>
      </c>
      <c r="H135" s="56" t="s">
        <v>321</v>
      </c>
      <c r="I135" s="56" t="s">
        <v>321</v>
      </c>
      <c r="J135" s="56" t="s">
        <v>321</v>
      </c>
      <c r="K135" s="56">
        <v>0.3</v>
      </c>
      <c r="L135" s="56">
        <v>7.1</v>
      </c>
      <c r="M135" s="56">
        <v>35.9</v>
      </c>
      <c r="N135" s="56" t="s">
        <v>321</v>
      </c>
      <c r="O135" s="56">
        <v>12.6</v>
      </c>
      <c r="P135" s="56">
        <v>21.1</v>
      </c>
      <c r="Q135" s="56">
        <v>-31.4</v>
      </c>
      <c r="R135" s="56">
        <v>0.21</v>
      </c>
    </row>
    <row r="136" spans="1:18" ht="17" thickBot="1" x14ac:dyDescent="0.2">
      <c r="A136" s="52" t="s">
        <v>621</v>
      </c>
      <c r="B136" s="53" t="s">
        <v>622</v>
      </c>
      <c r="C136" s="53" t="s">
        <v>452</v>
      </c>
      <c r="D136" s="53">
        <v>79.17</v>
      </c>
      <c r="E136" s="54">
        <v>1404</v>
      </c>
      <c r="F136" s="54">
        <v>4677</v>
      </c>
      <c r="G136" s="53">
        <v>3.4</v>
      </c>
      <c r="H136" s="53" t="s">
        <v>321</v>
      </c>
      <c r="I136" s="53">
        <v>30.4</v>
      </c>
      <c r="J136" s="53">
        <v>13</v>
      </c>
      <c r="K136" s="53">
        <v>1.6</v>
      </c>
      <c r="L136" s="53">
        <v>2</v>
      </c>
      <c r="M136" s="53">
        <v>56.9</v>
      </c>
      <c r="N136" s="53">
        <v>16.7</v>
      </c>
      <c r="O136" s="53">
        <v>12.8</v>
      </c>
      <c r="P136" s="53">
        <v>8.6</v>
      </c>
      <c r="Q136" s="53">
        <v>11.8</v>
      </c>
      <c r="R136" s="53">
        <v>3.3</v>
      </c>
    </row>
    <row r="137" spans="1:18" ht="17" thickBot="1" x14ac:dyDescent="0.2">
      <c r="A137" s="55" t="s">
        <v>623</v>
      </c>
      <c r="B137" s="56" t="s">
        <v>624</v>
      </c>
      <c r="C137" s="56" t="s">
        <v>314</v>
      </c>
      <c r="D137" s="56">
        <v>5.39</v>
      </c>
      <c r="E137" s="56">
        <v>668</v>
      </c>
      <c r="F137" s="57">
        <v>2357</v>
      </c>
      <c r="G137" s="56">
        <v>1.4</v>
      </c>
      <c r="H137" s="56">
        <v>1.4</v>
      </c>
      <c r="I137" s="56" t="s">
        <v>321</v>
      </c>
      <c r="J137" s="56">
        <v>19.5</v>
      </c>
      <c r="K137" s="56">
        <v>0</v>
      </c>
      <c r="L137" s="56">
        <v>1.3</v>
      </c>
      <c r="M137" s="56">
        <v>-42.7</v>
      </c>
      <c r="N137" s="56" t="s">
        <v>321</v>
      </c>
      <c r="O137" s="56" t="s">
        <v>321</v>
      </c>
      <c r="P137" s="56">
        <v>0</v>
      </c>
      <c r="Q137" s="56">
        <v>-25.9</v>
      </c>
      <c r="R137" s="56">
        <v>3.31</v>
      </c>
    </row>
    <row r="138" spans="1:18" ht="17" thickBot="1" x14ac:dyDescent="0.2">
      <c r="A138" s="52" t="s">
        <v>625</v>
      </c>
      <c r="B138" s="53" t="s">
        <v>626</v>
      </c>
      <c r="C138" s="53" t="s">
        <v>314</v>
      </c>
      <c r="D138" s="53">
        <v>11.16</v>
      </c>
      <c r="E138" s="53">
        <v>945</v>
      </c>
      <c r="F138" s="54">
        <v>1690</v>
      </c>
      <c r="G138" s="53">
        <v>0.7</v>
      </c>
      <c r="H138" s="53">
        <v>0.7</v>
      </c>
      <c r="I138" s="53" t="s">
        <v>321</v>
      </c>
      <c r="J138" s="53">
        <v>39.1</v>
      </c>
      <c r="K138" s="53">
        <v>4.7</v>
      </c>
      <c r="L138" s="53">
        <v>1.3</v>
      </c>
      <c r="M138" s="53">
        <v>-45.4</v>
      </c>
      <c r="N138" s="53" t="s">
        <v>321</v>
      </c>
      <c r="O138" s="53">
        <v>1.4</v>
      </c>
      <c r="P138" s="53">
        <v>-7.8</v>
      </c>
      <c r="Q138" s="53">
        <v>-6.6</v>
      </c>
      <c r="R138" s="53">
        <v>1.79</v>
      </c>
    </row>
    <row r="139" spans="1:18" ht="17" thickBot="1" x14ac:dyDescent="0.2">
      <c r="A139" s="55" t="s">
        <v>627</v>
      </c>
      <c r="B139" s="56" t="s">
        <v>628</v>
      </c>
      <c r="C139" s="56" t="s">
        <v>336</v>
      </c>
      <c r="D139" s="56">
        <v>19.39</v>
      </c>
      <c r="E139" s="57">
        <v>4620</v>
      </c>
      <c r="F139" s="57">
        <v>1372</v>
      </c>
      <c r="G139" s="56">
        <v>3.4</v>
      </c>
      <c r="H139" s="56">
        <v>10.6</v>
      </c>
      <c r="I139" s="56">
        <v>14.4</v>
      </c>
      <c r="J139" s="56">
        <v>16.8</v>
      </c>
      <c r="K139" s="56">
        <v>5.4</v>
      </c>
      <c r="L139" s="56">
        <v>2.7</v>
      </c>
      <c r="M139" s="56">
        <v>19.7</v>
      </c>
      <c r="N139" s="56">
        <v>30.3</v>
      </c>
      <c r="O139" s="56">
        <v>12.3</v>
      </c>
      <c r="P139" s="56">
        <v>13.4</v>
      </c>
      <c r="Q139" s="56">
        <v>25.5</v>
      </c>
      <c r="R139" s="56">
        <v>0.28999999999999998</v>
      </c>
    </row>
    <row r="140" spans="1:18" ht="17" thickBot="1" x14ac:dyDescent="0.2">
      <c r="A140" s="52" t="s">
        <v>629</v>
      </c>
      <c r="B140" s="53" t="s">
        <v>630</v>
      </c>
      <c r="C140" s="53" t="s">
        <v>631</v>
      </c>
      <c r="D140" s="53">
        <v>5.99</v>
      </c>
      <c r="E140" s="53">
        <v>971</v>
      </c>
      <c r="F140" s="53">
        <v>844</v>
      </c>
      <c r="G140" s="53">
        <v>7.2</v>
      </c>
      <c r="H140" s="53" t="s">
        <v>321</v>
      </c>
      <c r="I140" s="53" t="s">
        <v>321</v>
      </c>
      <c r="J140" s="53">
        <v>15.1</v>
      </c>
      <c r="K140" s="53">
        <v>0</v>
      </c>
      <c r="L140" s="53">
        <v>9.4</v>
      </c>
      <c r="M140" s="53">
        <v>59.1</v>
      </c>
      <c r="N140" s="53" t="s">
        <v>321</v>
      </c>
      <c r="O140" s="53">
        <v>10.3</v>
      </c>
      <c r="P140" s="53">
        <v>41.9</v>
      </c>
      <c r="Q140" s="53">
        <v>-54.3</v>
      </c>
      <c r="R140" s="53">
        <v>0.84</v>
      </c>
    </row>
    <row r="141" spans="1:18" ht="17" thickBot="1" x14ac:dyDescent="0.2">
      <c r="A141" s="55" t="s">
        <v>632</v>
      </c>
      <c r="B141" s="56" t="s">
        <v>633</v>
      </c>
      <c r="C141" s="56" t="s">
        <v>333</v>
      </c>
      <c r="D141" s="56">
        <v>33.64</v>
      </c>
      <c r="E141" s="57">
        <v>4542</v>
      </c>
      <c r="F141" s="57">
        <v>10437</v>
      </c>
      <c r="G141" s="56">
        <v>2.2000000000000002</v>
      </c>
      <c r="H141" s="56">
        <v>29.9</v>
      </c>
      <c r="I141" s="56">
        <v>34</v>
      </c>
      <c r="J141" s="56">
        <v>28.6</v>
      </c>
      <c r="K141" s="56">
        <v>5</v>
      </c>
      <c r="L141" s="56">
        <v>1.8</v>
      </c>
      <c r="M141" s="56">
        <v>26.5</v>
      </c>
      <c r="N141" s="56" t="s">
        <v>321</v>
      </c>
      <c r="O141" s="56">
        <v>29</v>
      </c>
      <c r="P141" s="56">
        <v>5.7</v>
      </c>
      <c r="Q141" s="56">
        <v>6.6</v>
      </c>
      <c r="R141" s="56">
        <v>2.2000000000000002</v>
      </c>
    </row>
    <row r="142" spans="1:18" ht="17" thickBot="1" x14ac:dyDescent="0.2">
      <c r="A142" s="52" t="s">
        <v>634</v>
      </c>
      <c r="B142" s="53" t="s">
        <v>635</v>
      </c>
      <c r="C142" s="53" t="s">
        <v>336</v>
      </c>
      <c r="D142" s="53">
        <v>6.62</v>
      </c>
      <c r="E142" s="54">
        <v>1343</v>
      </c>
      <c r="F142" s="54">
        <v>3437</v>
      </c>
      <c r="G142" s="53">
        <v>0.9</v>
      </c>
      <c r="H142" s="53">
        <v>1</v>
      </c>
      <c r="I142" s="53" t="s">
        <v>321</v>
      </c>
      <c r="J142" s="53">
        <v>104.2</v>
      </c>
      <c r="K142" s="53">
        <v>7.3</v>
      </c>
      <c r="L142" s="53">
        <v>1.8</v>
      </c>
      <c r="M142" s="53">
        <v>12.3</v>
      </c>
      <c r="N142" s="53" t="s">
        <v>321</v>
      </c>
      <c r="O142" s="53">
        <v>-13.7</v>
      </c>
      <c r="P142" s="53">
        <v>-8</v>
      </c>
      <c r="Q142" s="53">
        <v>-3.3</v>
      </c>
      <c r="R142" s="53">
        <v>2.52</v>
      </c>
    </row>
    <row r="143" spans="1:18" ht="17" thickBot="1" x14ac:dyDescent="0.2">
      <c r="A143" s="55" t="s">
        <v>636</v>
      </c>
      <c r="B143" s="56" t="s">
        <v>637</v>
      </c>
      <c r="C143" s="56" t="s">
        <v>336</v>
      </c>
      <c r="D143" s="56">
        <v>11.86</v>
      </c>
      <c r="E143" s="57">
        <v>2480</v>
      </c>
      <c r="F143" s="57">
        <v>5786</v>
      </c>
      <c r="G143" s="56">
        <v>0.7</v>
      </c>
      <c r="H143" s="56">
        <v>0.9</v>
      </c>
      <c r="I143" s="56" t="s">
        <v>321</v>
      </c>
      <c r="J143" s="56">
        <v>127.9</v>
      </c>
      <c r="K143" s="56">
        <v>4.7</v>
      </c>
      <c r="L143" s="56">
        <v>1.7</v>
      </c>
      <c r="M143" s="56">
        <v>-8.3000000000000007</v>
      </c>
      <c r="N143" s="56" t="s">
        <v>321</v>
      </c>
      <c r="O143" s="56">
        <v>-4.5999999999999996</v>
      </c>
      <c r="P143" s="56">
        <v>-8.3000000000000007</v>
      </c>
      <c r="Q143" s="56">
        <v>-2.9</v>
      </c>
      <c r="R143" s="56">
        <v>2.2999999999999998</v>
      </c>
    </row>
    <row r="144" spans="1:18" ht="17" thickBot="1" x14ac:dyDescent="0.2">
      <c r="A144" s="52" t="s">
        <v>638</v>
      </c>
      <c r="B144" s="53" t="s">
        <v>639</v>
      </c>
      <c r="C144" s="53" t="s">
        <v>336</v>
      </c>
      <c r="D144" s="53">
        <v>11.95</v>
      </c>
      <c r="E144" s="53">
        <v>908</v>
      </c>
      <c r="F144" s="54">
        <v>1016</v>
      </c>
      <c r="G144" s="53">
        <v>1</v>
      </c>
      <c r="H144" s="53">
        <v>1</v>
      </c>
      <c r="I144" s="53">
        <v>31.4</v>
      </c>
      <c r="J144" s="53">
        <v>70</v>
      </c>
      <c r="K144" s="53">
        <v>4.2</v>
      </c>
      <c r="L144" s="53">
        <v>2.2000000000000002</v>
      </c>
      <c r="M144" s="53">
        <v>66.400000000000006</v>
      </c>
      <c r="N144" s="53" t="s">
        <v>321</v>
      </c>
      <c r="O144" s="53">
        <v>8.4</v>
      </c>
      <c r="P144" s="53">
        <v>-2.9</v>
      </c>
      <c r="Q144" s="53">
        <v>2.5</v>
      </c>
      <c r="R144" s="53">
        <v>1.1599999999999999</v>
      </c>
    </row>
    <row r="145" spans="1:18" ht="17" thickBot="1" x14ac:dyDescent="0.2">
      <c r="A145" s="55" t="s">
        <v>640</v>
      </c>
      <c r="B145" s="56" t="s">
        <v>641</v>
      </c>
      <c r="C145" s="56" t="s">
        <v>445</v>
      </c>
      <c r="D145" s="56">
        <v>0.87</v>
      </c>
      <c r="E145" s="56">
        <v>772</v>
      </c>
      <c r="F145" s="56">
        <v>89</v>
      </c>
      <c r="G145" s="56">
        <v>0.3</v>
      </c>
      <c r="H145" s="56" t="s">
        <v>321</v>
      </c>
      <c r="I145" s="56" t="s">
        <v>321</v>
      </c>
      <c r="J145" s="56" t="s">
        <v>321</v>
      </c>
      <c r="K145" s="56">
        <v>0</v>
      </c>
      <c r="L145" s="56">
        <v>7.2</v>
      </c>
      <c r="M145" s="56">
        <v>-37.9</v>
      </c>
      <c r="N145" s="56" t="s">
        <v>321</v>
      </c>
      <c r="O145" s="56" t="s">
        <v>321</v>
      </c>
      <c r="P145" s="56">
        <v>-15.7</v>
      </c>
      <c r="Q145" s="56">
        <v>-76.599999999999994</v>
      </c>
      <c r="R145" s="56">
        <v>0.05</v>
      </c>
    </row>
    <row r="146" spans="1:18" ht="17" thickBot="1" x14ac:dyDescent="0.2">
      <c r="A146" s="52" t="s">
        <v>642</v>
      </c>
      <c r="B146" s="53" t="s">
        <v>643</v>
      </c>
      <c r="C146" s="53" t="s">
        <v>317</v>
      </c>
      <c r="D146" s="53">
        <v>33.1</v>
      </c>
      <c r="E146" s="54">
        <v>8271</v>
      </c>
      <c r="F146" s="54">
        <v>28615</v>
      </c>
      <c r="G146" s="53">
        <v>2.7</v>
      </c>
      <c r="H146" s="53">
        <v>2.7</v>
      </c>
      <c r="I146" s="53">
        <v>12.3</v>
      </c>
      <c r="J146" s="53">
        <v>14.1</v>
      </c>
      <c r="K146" s="53">
        <v>4.4000000000000004</v>
      </c>
      <c r="L146" s="53">
        <v>1.8</v>
      </c>
      <c r="M146" s="53">
        <v>-15.2</v>
      </c>
      <c r="N146" s="53">
        <v>18.100000000000001</v>
      </c>
      <c r="O146" s="53">
        <v>15.6</v>
      </c>
      <c r="P146" s="53">
        <v>7.1</v>
      </c>
      <c r="Q146" s="53">
        <v>23.7</v>
      </c>
      <c r="R146" s="53">
        <v>3.46</v>
      </c>
    </row>
    <row r="147" spans="1:18" ht="17" thickBot="1" x14ac:dyDescent="0.2">
      <c r="A147" s="55" t="s">
        <v>644</v>
      </c>
      <c r="B147" s="56" t="s">
        <v>645</v>
      </c>
      <c r="C147" s="56" t="s">
        <v>474</v>
      </c>
      <c r="D147" s="56">
        <v>29.42</v>
      </c>
      <c r="E147" s="57">
        <v>29306</v>
      </c>
      <c r="F147" s="57">
        <v>13538</v>
      </c>
      <c r="G147" s="56">
        <v>1.5</v>
      </c>
      <c r="H147" s="56" t="s">
        <v>321</v>
      </c>
      <c r="I147" s="56">
        <v>17.899999999999999</v>
      </c>
      <c r="J147" s="56">
        <v>10.9</v>
      </c>
      <c r="K147" s="56">
        <v>3.9</v>
      </c>
      <c r="L147" s="56">
        <v>10.4</v>
      </c>
      <c r="M147" s="56">
        <v>28.1</v>
      </c>
      <c r="N147" s="56">
        <v>7</v>
      </c>
      <c r="O147" s="56">
        <v>-5.7</v>
      </c>
      <c r="P147" s="56">
        <v>7.3</v>
      </c>
      <c r="Q147" s="56">
        <v>8.3000000000000007</v>
      </c>
      <c r="R147" s="56">
        <v>0.46</v>
      </c>
    </row>
    <row r="148" spans="1:18" ht="17" thickBot="1" x14ac:dyDescent="0.2">
      <c r="A148" s="52" t="s">
        <v>646</v>
      </c>
      <c r="B148" s="53" t="s">
        <v>647</v>
      </c>
      <c r="C148" s="53" t="s">
        <v>474</v>
      </c>
      <c r="D148" s="53">
        <v>32.89</v>
      </c>
      <c r="E148" s="54">
        <v>28666</v>
      </c>
      <c r="F148" s="54">
        <v>23391</v>
      </c>
      <c r="G148" s="53">
        <v>2</v>
      </c>
      <c r="H148" s="53" t="s">
        <v>321</v>
      </c>
      <c r="I148" s="53">
        <v>14.6</v>
      </c>
      <c r="J148" s="53">
        <v>11.3</v>
      </c>
      <c r="K148" s="53">
        <v>4.3</v>
      </c>
      <c r="L148" s="53">
        <v>11.2</v>
      </c>
      <c r="M148" s="53">
        <v>35.700000000000003</v>
      </c>
      <c r="N148" s="53">
        <v>1.4</v>
      </c>
      <c r="O148" s="53">
        <v>-5.7</v>
      </c>
      <c r="P148" s="53">
        <v>7.3</v>
      </c>
      <c r="Q148" s="53">
        <v>11.3</v>
      </c>
      <c r="R148" s="53">
        <v>0.81</v>
      </c>
    </row>
    <row r="149" spans="1:18" ht="17" thickBot="1" x14ac:dyDescent="0.2">
      <c r="A149" s="55" t="s">
        <v>648</v>
      </c>
      <c r="B149" s="56" t="s">
        <v>649</v>
      </c>
      <c r="C149" s="56" t="s">
        <v>336</v>
      </c>
      <c r="D149" s="56">
        <v>11.32</v>
      </c>
      <c r="E149" s="57">
        <v>1993</v>
      </c>
      <c r="F149" s="57">
        <v>3134</v>
      </c>
      <c r="G149" s="56">
        <v>1.4</v>
      </c>
      <c r="H149" s="56">
        <v>1.6</v>
      </c>
      <c r="I149" s="56">
        <v>188.7</v>
      </c>
      <c r="J149" s="56">
        <v>13.1</v>
      </c>
      <c r="K149" s="56">
        <v>1.8</v>
      </c>
      <c r="L149" s="56">
        <v>1.9</v>
      </c>
      <c r="M149" s="56">
        <v>43.7</v>
      </c>
      <c r="N149" s="56" t="s">
        <v>321</v>
      </c>
      <c r="O149" s="56">
        <v>19.2</v>
      </c>
      <c r="P149" s="56">
        <v>-2.5</v>
      </c>
      <c r="Q149" s="56">
        <v>0.7</v>
      </c>
      <c r="R149" s="56">
        <v>1.57</v>
      </c>
    </row>
    <row r="150" spans="1:18" ht="17" thickBot="1" x14ac:dyDescent="0.2">
      <c r="A150" s="52" t="s">
        <v>650</v>
      </c>
      <c r="B150" s="53" t="s">
        <v>651</v>
      </c>
      <c r="C150" s="53" t="s">
        <v>330</v>
      </c>
      <c r="D150" s="53">
        <v>19.45</v>
      </c>
      <c r="E150" s="54">
        <v>1007</v>
      </c>
      <c r="F150" s="53">
        <v>416</v>
      </c>
      <c r="G150" s="53">
        <v>2.1</v>
      </c>
      <c r="H150" s="53" t="s">
        <v>321</v>
      </c>
      <c r="I150" s="53">
        <v>29.9</v>
      </c>
      <c r="J150" s="53">
        <v>13.9</v>
      </c>
      <c r="K150" s="53">
        <v>6.4</v>
      </c>
      <c r="L150" s="53">
        <v>3.3</v>
      </c>
      <c r="M150" s="53">
        <v>15.6</v>
      </c>
      <c r="N150" s="53" t="s">
        <v>321</v>
      </c>
      <c r="O150" s="53">
        <v>21.6</v>
      </c>
      <c r="P150" s="53">
        <v>4.2</v>
      </c>
      <c r="Q150" s="53">
        <v>6.8</v>
      </c>
      <c r="R150" s="53">
        <v>0.4</v>
      </c>
    </row>
    <row r="151" spans="1:18" ht="17" thickBot="1" x14ac:dyDescent="0.2">
      <c r="A151" s="55" t="s">
        <v>652</v>
      </c>
      <c r="B151" s="56" t="s">
        <v>653</v>
      </c>
      <c r="C151" s="56" t="s">
        <v>612</v>
      </c>
      <c r="D151" s="56">
        <v>27.77</v>
      </c>
      <c r="E151" s="57">
        <v>2046</v>
      </c>
      <c r="F151" s="57">
        <v>3198</v>
      </c>
      <c r="G151" s="56">
        <v>2.4</v>
      </c>
      <c r="H151" s="56">
        <v>30.9</v>
      </c>
      <c r="I151" s="56">
        <v>29.6</v>
      </c>
      <c r="J151" s="56">
        <v>22.4</v>
      </c>
      <c r="K151" s="56">
        <v>2.2000000000000002</v>
      </c>
      <c r="L151" s="56">
        <v>2.7</v>
      </c>
      <c r="M151" s="56">
        <v>42.3</v>
      </c>
      <c r="N151" s="56">
        <v>9.1</v>
      </c>
      <c r="O151" s="56">
        <v>9.1</v>
      </c>
      <c r="P151" s="56">
        <v>9.5</v>
      </c>
      <c r="Q151" s="56">
        <v>8.4</v>
      </c>
      <c r="R151" s="56">
        <v>1.56</v>
      </c>
    </row>
    <row r="152" spans="1:18" ht="17" thickBot="1" x14ac:dyDescent="0.2">
      <c r="A152" s="52" t="s">
        <v>654</v>
      </c>
      <c r="B152" s="53" t="s">
        <v>655</v>
      </c>
      <c r="C152" s="53" t="s">
        <v>445</v>
      </c>
      <c r="D152" s="53">
        <v>25.65</v>
      </c>
      <c r="E152" s="54">
        <v>4342</v>
      </c>
      <c r="F152" s="54">
        <v>3168</v>
      </c>
      <c r="G152" s="53">
        <v>3.7</v>
      </c>
      <c r="H152" s="53" t="s">
        <v>321</v>
      </c>
      <c r="I152" s="53">
        <v>176.9</v>
      </c>
      <c r="J152" s="53">
        <v>14.3</v>
      </c>
      <c r="K152" s="53">
        <v>0.4</v>
      </c>
      <c r="L152" s="53">
        <v>6.4</v>
      </c>
      <c r="M152" s="53">
        <v>48.8</v>
      </c>
      <c r="N152" s="53" t="s">
        <v>321</v>
      </c>
      <c r="O152" s="53">
        <v>4.5999999999999996</v>
      </c>
      <c r="P152" s="53">
        <v>3.4</v>
      </c>
      <c r="Q152" s="53">
        <v>1.5</v>
      </c>
      <c r="R152" s="53">
        <v>0.74</v>
      </c>
    </row>
    <row r="153" spans="1:18" ht="17" thickBot="1" x14ac:dyDescent="0.2">
      <c r="A153" s="55" t="s">
        <v>656</v>
      </c>
      <c r="B153" s="56" t="s">
        <v>657</v>
      </c>
      <c r="C153" s="56" t="s">
        <v>327</v>
      </c>
      <c r="D153" s="56">
        <v>6.99</v>
      </c>
      <c r="E153" s="56">
        <v>974</v>
      </c>
      <c r="F153" s="56">
        <v>451</v>
      </c>
      <c r="G153" s="56">
        <v>1</v>
      </c>
      <c r="H153" s="56">
        <v>1.2</v>
      </c>
      <c r="I153" s="56">
        <v>63.5</v>
      </c>
      <c r="J153" s="56">
        <v>20.9</v>
      </c>
      <c r="K153" s="56">
        <v>11.4</v>
      </c>
      <c r="L153" s="56">
        <v>1.3</v>
      </c>
      <c r="M153" s="56">
        <v>-37.700000000000003</v>
      </c>
      <c r="N153" s="56" t="s">
        <v>321</v>
      </c>
      <c r="O153" s="56">
        <v>-1.7</v>
      </c>
      <c r="P153" s="56">
        <v>-8.3000000000000007</v>
      </c>
      <c r="Q153" s="56">
        <v>1.4</v>
      </c>
      <c r="R153" s="56">
        <v>0.47</v>
      </c>
    </row>
    <row r="154" spans="1:18" ht="17" thickBot="1" x14ac:dyDescent="0.2">
      <c r="A154" s="52" t="s">
        <v>658</v>
      </c>
      <c r="B154" s="53" t="s">
        <v>659</v>
      </c>
      <c r="C154" s="53" t="s">
        <v>660</v>
      </c>
      <c r="D154" s="53">
        <v>14.24</v>
      </c>
      <c r="E154" s="53">
        <v>624</v>
      </c>
      <c r="F154" s="53">
        <v>182</v>
      </c>
      <c r="G154" s="53">
        <v>1.3</v>
      </c>
      <c r="H154" s="53">
        <v>1.9</v>
      </c>
      <c r="I154" s="53">
        <v>9.1999999999999993</v>
      </c>
      <c r="J154" s="53" t="s">
        <v>321</v>
      </c>
      <c r="K154" s="53">
        <v>0</v>
      </c>
      <c r="L154" s="53">
        <v>1.5</v>
      </c>
      <c r="M154" s="53">
        <v>85.6</v>
      </c>
      <c r="N154" s="53">
        <v>64</v>
      </c>
      <c r="O154" s="53">
        <v>4.7</v>
      </c>
      <c r="P154" s="53">
        <v>-4.7</v>
      </c>
      <c r="Q154" s="53">
        <v>12.3</v>
      </c>
      <c r="R154" s="53">
        <v>0.28999999999999998</v>
      </c>
    </row>
    <row r="155" spans="1:18" ht="17" thickBot="1" x14ac:dyDescent="0.2">
      <c r="A155" s="55" t="s">
        <v>661</v>
      </c>
      <c r="B155" s="56" t="s">
        <v>662</v>
      </c>
      <c r="C155" s="56" t="s">
        <v>663</v>
      </c>
      <c r="D155" s="56">
        <v>12.49</v>
      </c>
      <c r="E155" s="56">
        <v>993</v>
      </c>
      <c r="F155" s="56">
        <v>241</v>
      </c>
      <c r="G155" s="56">
        <v>1.6</v>
      </c>
      <c r="H155" s="56">
        <v>1.7</v>
      </c>
      <c r="I155" s="56">
        <v>8.6</v>
      </c>
      <c r="J155" s="56">
        <v>7.7</v>
      </c>
      <c r="K155" s="56">
        <v>3.2</v>
      </c>
      <c r="L155" s="56">
        <v>4.0999999999999996</v>
      </c>
      <c r="M155" s="56">
        <v>17.3</v>
      </c>
      <c r="N155" s="56">
        <v>15</v>
      </c>
      <c r="O155" s="56">
        <v>16.399999999999999</v>
      </c>
      <c r="P155" s="56">
        <v>21.4</v>
      </c>
      <c r="Q155" s="56">
        <v>19.8</v>
      </c>
      <c r="R155" s="56">
        <v>0.24</v>
      </c>
    </row>
    <row r="156" spans="1:18" ht="17" thickBot="1" x14ac:dyDescent="0.2">
      <c r="A156" s="52" t="s">
        <v>664</v>
      </c>
      <c r="B156" s="53" t="s">
        <v>665</v>
      </c>
      <c r="C156" s="53" t="s">
        <v>353</v>
      </c>
      <c r="D156" s="53">
        <v>46.7</v>
      </c>
      <c r="E156" s="54">
        <v>12676</v>
      </c>
      <c r="F156" s="54">
        <v>24195</v>
      </c>
      <c r="G156" s="53">
        <v>5.7</v>
      </c>
      <c r="H156" s="53" t="s">
        <v>321</v>
      </c>
      <c r="I156" s="53">
        <v>12.8</v>
      </c>
      <c r="J156" s="53">
        <v>12.7</v>
      </c>
      <c r="K156" s="53">
        <v>3.7</v>
      </c>
      <c r="L156" s="53">
        <v>5.0999999999999996</v>
      </c>
      <c r="M156" s="53">
        <v>18</v>
      </c>
      <c r="N156" s="53">
        <v>10.6</v>
      </c>
      <c r="O156" s="53">
        <v>7</v>
      </c>
      <c r="P156" s="53">
        <v>13.7</v>
      </c>
      <c r="Q156" s="53">
        <v>47.2</v>
      </c>
      <c r="R156" s="53">
        <v>1.9</v>
      </c>
    </row>
    <row r="157" spans="1:18" ht="17" thickBot="1" x14ac:dyDescent="0.2">
      <c r="A157" s="55" t="s">
        <v>666</v>
      </c>
      <c r="B157" s="56" t="s">
        <v>667</v>
      </c>
      <c r="C157" s="56" t="s">
        <v>327</v>
      </c>
      <c r="D157" s="56">
        <v>12.03</v>
      </c>
      <c r="E157" s="57">
        <v>4710</v>
      </c>
      <c r="F157" s="57">
        <v>1466</v>
      </c>
      <c r="G157" s="56">
        <v>1</v>
      </c>
      <c r="H157" s="56">
        <v>1.4</v>
      </c>
      <c r="I157" s="56" t="s">
        <v>321</v>
      </c>
      <c r="J157" s="56">
        <v>14.3</v>
      </c>
      <c r="K157" s="56">
        <v>1.2</v>
      </c>
      <c r="L157" s="56">
        <v>1.7</v>
      </c>
      <c r="M157" s="56">
        <v>12.5</v>
      </c>
      <c r="N157" s="56" t="s">
        <v>321</v>
      </c>
      <c r="O157" s="56">
        <v>2.9</v>
      </c>
      <c r="P157" s="56">
        <v>-6.3</v>
      </c>
      <c r="Q157" s="56">
        <v>-12.2</v>
      </c>
      <c r="R157" s="56">
        <v>0.3</v>
      </c>
    </row>
    <row r="158" spans="1:18" ht="17" thickBot="1" x14ac:dyDescent="0.2">
      <c r="A158" s="52" t="s">
        <v>668</v>
      </c>
      <c r="B158" s="53" t="s">
        <v>669</v>
      </c>
      <c r="C158" s="53" t="s">
        <v>344</v>
      </c>
      <c r="D158" s="53">
        <v>69.900000000000006</v>
      </c>
      <c r="E158" s="54">
        <v>35619</v>
      </c>
      <c r="F158" s="54">
        <v>100670</v>
      </c>
      <c r="G158" s="53">
        <v>2.4</v>
      </c>
      <c r="H158" s="53">
        <v>3.2</v>
      </c>
      <c r="I158" s="53">
        <v>12.8</v>
      </c>
      <c r="J158" s="53">
        <v>11.8</v>
      </c>
      <c r="K158" s="53">
        <v>3.8</v>
      </c>
      <c r="L158" s="53">
        <v>17.399999999999999</v>
      </c>
      <c r="M158" s="53">
        <v>24.4</v>
      </c>
      <c r="N158" s="53">
        <v>15</v>
      </c>
      <c r="O158" s="53">
        <v>4.2</v>
      </c>
      <c r="P158" s="53">
        <v>3.3</v>
      </c>
      <c r="Q158" s="53">
        <v>19.399999999999999</v>
      </c>
      <c r="R158" s="53">
        <v>2.83</v>
      </c>
    </row>
    <row r="159" spans="1:18" ht="17" thickBot="1" x14ac:dyDescent="0.2">
      <c r="A159" s="55" t="s">
        <v>670</v>
      </c>
      <c r="B159" s="56" t="s">
        <v>671</v>
      </c>
      <c r="C159" s="56" t="s">
        <v>400</v>
      </c>
      <c r="D159" s="56">
        <v>28.19</v>
      </c>
      <c r="E159" s="57">
        <v>3058</v>
      </c>
      <c r="F159" s="57">
        <v>1716</v>
      </c>
      <c r="G159" s="56">
        <v>2</v>
      </c>
      <c r="H159" s="56">
        <v>2.6</v>
      </c>
      <c r="I159" s="56">
        <v>20.100000000000001</v>
      </c>
      <c r="J159" s="56">
        <v>15</v>
      </c>
      <c r="K159" s="56">
        <v>5</v>
      </c>
      <c r="L159" s="56">
        <v>2.2000000000000002</v>
      </c>
      <c r="M159" s="56">
        <v>8.8000000000000007</v>
      </c>
      <c r="N159" s="56">
        <v>58.7</v>
      </c>
      <c r="O159" s="56">
        <v>16.8</v>
      </c>
      <c r="P159" s="56">
        <v>7.1</v>
      </c>
      <c r="Q159" s="56">
        <v>10.199999999999999</v>
      </c>
      <c r="R159" s="56">
        <v>0.56000000000000005</v>
      </c>
    </row>
    <row r="160" spans="1:18" ht="17" thickBot="1" x14ac:dyDescent="0.2">
      <c r="A160" s="52" t="s">
        <v>672</v>
      </c>
      <c r="B160" s="53" t="s">
        <v>673</v>
      </c>
      <c r="C160" s="53" t="s">
        <v>330</v>
      </c>
      <c r="D160" s="53">
        <v>51.46</v>
      </c>
      <c r="E160" s="54">
        <v>7773</v>
      </c>
      <c r="F160" s="54">
        <v>10029</v>
      </c>
      <c r="G160" s="53">
        <v>4.2</v>
      </c>
      <c r="H160" s="53">
        <v>28.7</v>
      </c>
      <c r="I160" s="53">
        <v>20.3</v>
      </c>
      <c r="J160" s="53">
        <v>16.600000000000001</v>
      </c>
      <c r="K160" s="53">
        <v>1.8</v>
      </c>
      <c r="L160" s="53">
        <v>2.2000000000000002</v>
      </c>
      <c r="M160" s="53">
        <v>20.399999999999999</v>
      </c>
      <c r="N160" s="53">
        <v>8.5</v>
      </c>
      <c r="O160" s="53">
        <v>12.1</v>
      </c>
      <c r="P160" s="53">
        <v>47.7</v>
      </c>
      <c r="Q160" s="53">
        <v>21.6</v>
      </c>
      <c r="R160" s="53">
        <v>1.3</v>
      </c>
    </row>
    <row r="161" spans="1:18" ht="17" thickBot="1" x14ac:dyDescent="0.2">
      <c r="A161" s="55" t="s">
        <v>674</v>
      </c>
      <c r="B161" s="56" t="s">
        <v>675</v>
      </c>
      <c r="C161" s="56" t="s">
        <v>379</v>
      </c>
      <c r="D161" s="56">
        <v>7.87</v>
      </c>
      <c r="E161" s="56">
        <v>672</v>
      </c>
      <c r="F161" s="56">
        <v>687</v>
      </c>
      <c r="G161" s="56">
        <v>0.8</v>
      </c>
      <c r="H161" s="56">
        <v>0.8</v>
      </c>
      <c r="I161" s="56">
        <v>23.1</v>
      </c>
      <c r="J161" s="56">
        <v>13.8</v>
      </c>
      <c r="K161" s="56">
        <v>4.5999999999999996</v>
      </c>
      <c r="L161" s="56">
        <v>1.5</v>
      </c>
      <c r="M161" s="56">
        <v>11.4</v>
      </c>
      <c r="N161" s="56">
        <v>49.8</v>
      </c>
      <c r="O161" s="56">
        <v>22.8</v>
      </c>
      <c r="P161" s="56">
        <v>5.7</v>
      </c>
      <c r="Q161" s="56">
        <v>3.3</v>
      </c>
      <c r="R161" s="56">
        <v>1.01</v>
      </c>
    </row>
    <row r="162" spans="1:18" ht="17" thickBot="1" x14ac:dyDescent="0.2">
      <c r="A162" s="58" t="s">
        <v>676</v>
      </c>
      <c r="B162" s="53" t="s">
        <v>677</v>
      </c>
      <c r="C162" s="53" t="s">
        <v>327</v>
      </c>
      <c r="D162" s="53">
        <v>12.92</v>
      </c>
      <c r="E162" s="54">
        <v>4163</v>
      </c>
      <c r="F162" s="54">
        <v>1316</v>
      </c>
      <c r="G162" s="53">
        <v>1.1000000000000001</v>
      </c>
      <c r="H162" s="53">
        <v>1.1000000000000001</v>
      </c>
      <c r="I162" s="53">
        <v>9.5</v>
      </c>
      <c r="J162" s="53" t="s">
        <v>321</v>
      </c>
      <c r="K162" s="53">
        <v>0</v>
      </c>
      <c r="L162" s="53">
        <v>2.2000000000000002</v>
      </c>
      <c r="M162" s="53">
        <v>27.2</v>
      </c>
      <c r="N162" s="53" t="s">
        <v>321</v>
      </c>
      <c r="O162" s="53">
        <v>-5</v>
      </c>
      <c r="P162" s="53">
        <v>-0.6</v>
      </c>
      <c r="Q162" s="53">
        <v>11.8</v>
      </c>
      <c r="R162" s="53">
        <v>0.32</v>
      </c>
    </row>
    <row r="163" spans="1:18" ht="17" thickBot="1" x14ac:dyDescent="0.2">
      <c r="A163" s="55" t="s">
        <v>678</v>
      </c>
      <c r="B163" s="56" t="s">
        <v>679</v>
      </c>
      <c r="C163" s="56" t="s">
        <v>336</v>
      </c>
      <c r="D163" s="56">
        <v>14.42</v>
      </c>
      <c r="E163" s="57">
        <v>1189</v>
      </c>
      <c r="F163" s="57">
        <v>1569</v>
      </c>
      <c r="G163" s="56">
        <v>3</v>
      </c>
      <c r="H163" s="56">
        <v>4.5999999999999996</v>
      </c>
      <c r="I163" s="56">
        <v>46.5</v>
      </c>
      <c r="J163" s="56">
        <v>23</v>
      </c>
      <c r="K163" s="56">
        <v>1</v>
      </c>
      <c r="L163" s="56">
        <v>1.6</v>
      </c>
      <c r="M163" s="56">
        <v>52.3</v>
      </c>
      <c r="N163" s="56" t="s">
        <v>321</v>
      </c>
      <c r="O163" s="56" t="s">
        <v>321</v>
      </c>
      <c r="P163" s="56">
        <v>33.200000000000003</v>
      </c>
      <c r="Q163" s="56">
        <v>7.3</v>
      </c>
      <c r="R163" s="56">
        <v>1.26</v>
      </c>
    </row>
    <row r="164" spans="1:18" ht="17" thickBot="1" x14ac:dyDescent="0.2">
      <c r="A164" s="59" t="s">
        <v>680</v>
      </c>
      <c r="B164" s="60" t="s">
        <v>681</v>
      </c>
      <c r="C164" s="60" t="s">
        <v>445</v>
      </c>
      <c r="D164" s="60">
        <v>25.06</v>
      </c>
      <c r="E164" s="61">
        <v>5106</v>
      </c>
      <c r="F164" s="61">
        <v>11370</v>
      </c>
      <c r="G164" s="60">
        <v>2.9</v>
      </c>
      <c r="H164" s="60" t="s">
        <v>321</v>
      </c>
      <c r="I164" s="60">
        <v>14.9</v>
      </c>
      <c r="J164" s="60">
        <v>14.8</v>
      </c>
      <c r="K164" s="60">
        <v>4.0999999999999996</v>
      </c>
      <c r="L164" s="60">
        <v>2.9</v>
      </c>
      <c r="M164" s="60">
        <v>26.9</v>
      </c>
      <c r="N164" s="60">
        <v>10.7</v>
      </c>
      <c r="O164" s="60">
        <v>10.7</v>
      </c>
      <c r="P164" s="60">
        <v>-0.1</v>
      </c>
      <c r="Q164" s="60">
        <v>19.8</v>
      </c>
      <c r="R164" s="60">
        <v>2.19</v>
      </c>
    </row>
    <row r="165" spans="1:18" ht="17" thickBot="1" x14ac:dyDescent="0.2">
      <c r="A165" s="55" t="s">
        <v>682</v>
      </c>
      <c r="B165" s="56" t="s">
        <v>683</v>
      </c>
      <c r="C165" s="56" t="s">
        <v>379</v>
      </c>
      <c r="D165" s="56">
        <v>43</v>
      </c>
      <c r="E165" s="57">
        <v>1756</v>
      </c>
      <c r="F165" s="57">
        <v>2565</v>
      </c>
      <c r="G165" s="56">
        <v>4.7</v>
      </c>
      <c r="H165" s="56">
        <v>23.6</v>
      </c>
      <c r="I165" s="56">
        <v>11.2</v>
      </c>
      <c r="J165" s="56">
        <v>11.7</v>
      </c>
      <c r="K165" s="56">
        <v>1.2</v>
      </c>
      <c r="L165" s="56">
        <v>3.1</v>
      </c>
      <c r="M165" s="56">
        <v>2.4</v>
      </c>
      <c r="N165" s="56">
        <v>45.6</v>
      </c>
      <c r="O165" s="56">
        <v>22.1</v>
      </c>
      <c r="P165" s="56">
        <v>0.6</v>
      </c>
      <c r="Q165" s="56">
        <v>36.1</v>
      </c>
      <c r="R165" s="56">
        <v>1.63</v>
      </c>
    </row>
    <row r="166" spans="1:18" ht="17" thickBot="1" x14ac:dyDescent="0.2">
      <c r="A166" s="52" t="s">
        <v>684</v>
      </c>
      <c r="B166" s="53" t="s">
        <v>685</v>
      </c>
      <c r="C166" s="53" t="s">
        <v>686</v>
      </c>
      <c r="D166" s="53">
        <v>3.66</v>
      </c>
      <c r="E166" s="54">
        <v>1515</v>
      </c>
      <c r="F166" s="54">
        <v>1088</v>
      </c>
      <c r="G166" s="53">
        <v>0.3</v>
      </c>
      <c r="H166" s="53">
        <v>0.4</v>
      </c>
      <c r="I166" s="53" t="s">
        <v>321</v>
      </c>
      <c r="J166" s="53">
        <v>15.8</v>
      </c>
      <c r="K166" s="53">
        <v>4.7</v>
      </c>
      <c r="L166" s="53">
        <v>1.8</v>
      </c>
      <c r="M166" s="53">
        <v>-22</v>
      </c>
      <c r="N166" s="53" t="s">
        <v>321</v>
      </c>
      <c r="O166" s="53">
        <v>-0.9</v>
      </c>
      <c r="P166" s="53">
        <v>2.4</v>
      </c>
      <c r="Q166" s="53">
        <v>-0.7</v>
      </c>
      <c r="R166" s="53">
        <v>0.72</v>
      </c>
    </row>
    <row r="167" spans="1:18" ht="17" thickBot="1" x14ac:dyDescent="0.2">
      <c r="A167" s="55" t="s">
        <v>687</v>
      </c>
      <c r="B167" s="56" t="s">
        <v>688</v>
      </c>
      <c r="C167" s="56" t="s">
        <v>314</v>
      </c>
      <c r="D167" s="56">
        <v>24.03</v>
      </c>
      <c r="E167" s="56">
        <v>846</v>
      </c>
      <c r="F167" s="57">
        <v>8529</v>
      </c>
      <c r="G167" s="56">
        <v>2.6</v>
      </c>
      <c r="H167" s="56">
        <v>2.6</v>
      </c>
      <c r="I167" s="56">
        <v>16.399999999999999</v>
      </c>
      <c r="J167" s="56">
        <v>22.6</v>
      </c>
      <c r="K167" s="56">
        <v>1.7</v>
      </c>
      <c r="L167" s="56">
        <v>1.4</v>
      </c>
      <c r="M167" s="56">
        <v>-37.5</v>
      </c>
      <c r="N167" s="56">
        <v>45.6</v>
      </c>
      <c r="O167" s="56">
        <v>31.7</v>
      </c>
      <c r="P167" s="56">
        <v>43.8</v>
      </c>
      <c r="Q167" s="56">
        <v>16.600000000000001</v>
      </c>
      <c r="R167" s="56">
        <v>10.07</v>
      </c>
    </row>
    <row r="168" spans="1:18" ht="17" thickBot="1" x14ac:dyDescent="0.2">
      <c r="A168" s="52" t="s">
        <v>689</v>
      </c>
      <c r="B168" s="53" t="s">
        <v>690</v>
      </c>
      <c r="C168" s="53" t="s">
        <v>311</v>
      </c>
      <c r="D168" s="53">
        <v>42.79</v>
      </c>
      <c r="E168" s="54">
        <v>8240</v>
      </c>
      <c r="F168" s="54">
        <v>6487</v>
      </c>
      <c r="G168" s="53">
        <v>3.1</v>
      </c>
      <c r="H168" s="53">
        <v>4.5</v>
      </c>
      <c r="I168" s="53">
        <v>28.7</v>
      </c>
      <c r="J168" s="53">
        <v>41.4</v>
      </c>
      <c r="K168" s="53">
        <v>2.2000000000000002</v>
      </c>
      <c r="L168" s="53">
        <v>5</v>
      </c>
      <c r="M168" s="53">
        <v>14.3</v>
      </c>
      <c r="N168" s="53" t="s">
        <v>321</v>
      </c>
      <c r="O168" s="53">
        <v>13.2</v>
      </c>
      <c r="P168" s="53">
        <v>15.1</v>
      </c>
      <c r="Q168" s="53">
        <v>11.2</v>
      </c>
      <c r="R168" s="53">
        <v>0.79</v>
      </c>
    </row>
    <row r="169" spans="1:18" ht="17" thickBot="1" x14ac:dyDescent="0.2">
      <c r="A169" s="55" t="s">
        <v>691</v>
      </c>
      <c r="B169" s="56" t="s">
        <v>692</v>
      </c>
      <c r="C169" s="56" t="s">
        <v>464</v>
      </c>
      <c r="D169" s="56">
        <v>55.42</v>
      </c>
      <c r="E169" s="57">
        <v>1685</v>
      </c>
      <c r="F169" s="57">
        <v>2568</v>
      </c>
      <c r="G169" s="56">
        <v>3.2</v>
      </c>
      <c r="H169" s="56">
        <v>18.899999999999999</v>
      </c>
      <c r="I169" s="56">
        <v>19.7</v>
      </c>
      <c r="J169" s="56">
        <v>17.100000000000001</v>
      </c>
      <c r="K169" s="56">
        <v>1.2</v>
      </c>
      <c r="L169" s="56">
        <v>1.9</v>
      </c>
      <c r="M169" s="56">
        <v>62</v>
      </c>
      <c r="N169" s="56">
        <v>34.5</v>
      </c>
      <c r="O169" s="56">
        <v>12.3</v>
      </c>
      <c r="P169" s="56">
        <v>13.7</v>
      </c>
      <c r="Q169" s="56">
        <v>17.5</v>
      </c>
      <c r="R169" s="56">
        <v>1.51</v>
      </c>
    </row>
    <row r="170" spans="1:18" ht="17" thickBot="1" x14ac:dyDescent="0.2">
      <c r="A170" s="52" t="s">
        <v>693</v>
      </c>
      <c r="B170" s="53" t="s">
        <v>694</v>
      </c>
      <c r="C170" s="53" t="s">
        <v>615</v>
      </c>
      <c r="D170" s="53">
        <v>109.25</v>
      </c>
      <c r="E170" s="53">
        <v>845</v>
      </c>
      <c r="F170" s="54">
        <v>1876</v>
      </c>
      <c r="G170" s="53">
        <v>3.6</v>
      </c>
      <c r="H170" s="53">
        <v>6.5</v>
      </c>
      <c r="I170" s="53">
        <v>22.2</v>
      </c>
      <c r="J170" s="53">
        <v>17.399999999999999</v>
      </c>
      <c r="K170" s="53">
        <v>0.7</v>
      </c>
      <c r="L170" s="53">
        <v>1.9</v>
      </c>
      <c r="M170" s="53">
        <v>84.7</v>
      </c>
      <c r="N170" s="53">
        <v>42.3</v>
      </c>
      <c r="O170" s="53">
        <v>16.7</v>
      </c>
      <c r="P170" s="53">
        <v>52.4</v>
      </c>
      <c r="Q170" s="53">
        <v>18.5</v>
      </c>
      <c r="R170" s="53">
        <v>2.16</v>
      </c>
    </row>
    <row r="171" spans="1:18" ht="17" thickBot="1" x14ac:dyDescent="0.2">
      <c r="A171" s="55" t="s">
        <v>695</v>
      </c>
      <c r="B171" s="56" t="s">
        <v>696</v>
      </c>
      <c r="C171" s="56" t="s">
        <v>474</v>
      </c>
      <c r="D171" s="56">
        <v>34.619999999999997</v>
      </c>
      <c r="E171" s="57">
        <v>14494</v>
      </c>
      <c r="F171" s="57">
        <v>20986</v>
      </c>
      <c r="G171" s="56">
        <v>1.4</v>
      </c>
      <c r="H171" s="56">
        <v>2.1</v>
      </c>
      <c r="I171" s="56">
        <v>12.3</v>
      </c>
      <c r="J171" s="56">
        <v>12.5</v>
      </c>
      <c r="K171" s="56">
        <v>4.2</v>
      </c>
      <c r="L171" s="56">
        <v>13.1</v>
      </c>
      <c r="M171" s="56">
        <v>49.3</v>
      </c>
      <c r="N171" s="56">
        <v>35.1</v>
      </c>
      <c r="O171" s="56">
        <v>-19.899999999999999</v>
      </c>
      <c r="P171" s="56">
        <v>3.6</v>
      </c>
      <c r="Q171" s="56">
        <v>11.8</v>
      </c>
      <c r="R171" s="56">
        <v>1.43</v>
      </c>
    </row>
    <row r="172" spans="1:18" ht="17" thickBot="1" x14ac:dyDescent="0.2">
      <c r="A172" s="52" t="s">
        <v>697</v>
      </c>
      <c r="B172" s="53" t="s">
        <v>698</v>
      </c>
      <c r="C172" s="53" t="s">
        <v>336</v>
      </c>
      <c r="D172" s="53">
        <v>37.83</v>
      </c>
      <c r="E172" s="54">
        <v>38447</v>
      </c>
      <c r="F172" s="54">
        <v>56670</v>
      </c>
      <c r="G172" s="53">
        <v>1.4</v>
      </c>
      <c r="H172" s="53">
        <v>1.5</v>
      </c>
      <c r="I172" s="53">
        <v>20.9</v>
      </c>
      <c r="J172" s="53">
        <v>11.4</v>
      </c>
      <c r="K172" s="53">
        <v>2.1</v>
      </c>
      <c r="L172" s="53">
        <v>2</v>
      </c>
      <c r="M172" s="53">
        <v>14.3</v>
      </c>
      <c r="N172" s="53" t="s">
        <v>321</v>
      </c>
      <c r="O172" s="53">
        <v>7.4</v>
      </c>
      <c r="P172" s="53">
        <v>4.2</v>
      </c>
      <c r="Q172" s="53">
        <v>6.9</v>
      </c>
      <c r="R172" s="53">
        <v>1.5</v>
      </c>
    </row>
    <row r="173" spans="1:18" ht="17" thickBot="1" x14ac:dyDescent="0.2">
      <c r="A173" s="55" t="s">
        <v>699</v>
      </c>
      <c r="B173" s="56" t="s">
        <v>700</v>
      </c>
      <c r="C173" s="56" t="s">
        <v>330</v>
      </c>
      <c r="D173" s="56">
        <v>10.85</v>
      </c>
      <c r="E173" s="57">
        <v>1178</v>
      </c>
      <c r="F173" s="56">
        <v>719</v>
      </c>
      <c r="G173" s="56">
        <v>2.2000000000000002</v>
      </c>
      <c r="H173" s="56">
        <v>3.3</v>
      </c>
      <c r="I173" s="56" t="s">
        <v>321</v>
      </c>
      <c r="J173" s="56">
        <v>21.1</v>
      </c>
      <c r="K173" s="56">
        <v>0</v>
      </c>
      <c r="L173" s="56">
        <v>2.1</v>
      </c>
      <c r="M173" s="56">
        <v>74.400000000000006</v>
      </c>
      <c r="N173" s="56" t="s">
        <v>321</v>
      </c>
      <c r="O173" s="56">
        <v>10.199999999999999</v>
      </c>
      <c r="P173" s="56">
        <v>8</v>
      </c>
      <c r="Q173" s="56">
        <v>0</v>
      </c>
      <c r="R173" s="56">
        <v>0.61</v>
      </c>
    </row>
    <row r="174" spans="1:18" ht="17" thickBot="1" x14ac:dyDescent="0.2">
      <c r="A174" s="52" t="s">
        <v>701</v>
      </c>
      <c r="B174" s="53" t="s">
        <v>702</v>
      </c>
      <c r="C174" s="53" t="s">
        <v>327</v>
      </c>
      <c r="D174" s="53">
        <v>11.11</v>
      </c>
      <c r="E174" s="54">
        <v>3628</v>
      </c>
      <c r="F174" s="54">
        <v>1402</v>
      </c>
      <c r="G174" s="53">
        <v>2.7</v>
      </c>
      <c r="H174" s="53">
        <v>4.7</v>
      </c>
      <c r="I174" s="53">
        <v>20.6</v>
      </c>
      <c r="J174" s="53">
        <v>11.7</v>
      </c>
      <c r="K174" s="53">
        <v>5.4</v>
      </c>
      <c r="L174" s="53">
        <v>3.7</v>
      </c>
      <c r="M174" s="53">
        <v>23.7</v>
      </c>
      <c r="N174" s="53">
        <v>2.6</v>
      </c>
      <c r="O174" s="53">
        <v>2.1</v>
      </c>
      <c r="P174" s="53">
        <v>-1.5</v>
      </c>
      <c r="Q174" s="53">
        <v>12.8</v>
      </c>
      <c r="R174" s="53">
        <v>0.35</v>
      </c>
    </row>
    <row r="175" spans="1:18" ht="17" thickBot="1" x14ac:dyDescent="0.2">
      <c r="A175" s="55" t="s">
        <v>703</v>
      </c>
      <c r="B175" s="56" t="s">
        <v>704</v>
      </c>
      <c r="C175" s="56" t="s">
        <v>408</v>
      </c>
      <c r="D175" s="56">
        <v>0.79</v>
      </c>
      <c r="E175" s="57">
        <v>1159</v>
      </c>
      <c r="F175" s="56">
        <v>26</v>
      </c>
      <c r="G175" s="56" t="s">
        <v>321</v>
      </c>
      <c r="H175" s="56" t="s">
        <v>321</v>
      </c>
      <c r="I175" s="56">
        <v>4.2</v>
      </c>
      <c r="J175" s="56" t="s">
        <v>321</v>
      </c>
      <c r="K175" s="56">
        <v>3.6</v>
      </c>
      <c r="L175" s="56" t="s">
        <v>321</v>
      </c>
      <c r="M175" s="56">
        <v>-1.9</v>
      </c>
      <c r="N175" s="56" t="s">
        <v>321</v>
      </c>
      <c r="O175" s="56">
        <v>6.6</v>
      </c>
      <c r="P175" s="56">
        <v>7</v>
      </c>
      <c r="Q175" s="56" t="s">
        <v>321</v>
      </c>
      <c r="R175" s="56">
        <v>0.02</v>
      </c>
    </row>
    <row r="176" spans="1:18" ht="17" thickBot="1" x14ac:dyDescent="0.2">
      <c r="A176" s="52" t="s">
        <v>705</v>
      </c>
      <c r="B176" s="53" t="s">
        <v>706</v>
      </c>
      <c r="C176" s="53" t="s">
        <v>336</v>
      </c>
      <c r="D176" s="53">
        <v>12.5</v>
      </c>
      <c r="E176" s="54">
        <v>5784</v>
      </c>
      <c r="F176" s="54">
        <v>12935</v>
      </c>
      <c r="G176" s="53">
        <v>1.3</v>
      </c>
      <c r="H176" s="53">
        <v>1.4</v>
      </c>
      <c r="I176" s="53" t="s">
        <v>321</v>
      </c>
      <c r="J176" s="53">
        <v>68.400000000000006</v>
      </c>
      <c r="K176" s="53">
        <v>2.2000000000000002</v>
      </c>
      <c r="L176" s="53">
        <v>2</v>
      </c>
      <c r="M176" s="53">
        <v>-1.8</v>
      </c>
      <c r="N176" s="53" t="s">
        <v>321</v>
      </c>
      <c r="O176" s="53">
        <v>-4.0999999999999996</v>
      </c>
      <c r="P176" s="53">
        <v>-18.600000000000001</v>
      </c>
      <c r="Q176" s="53">
        <v>-4.8</v>
      </c>
      <c r="R176" s="53">
        <v>2.2200000000000002</v>
      </c>
    </row>
    <row r="177" spans="1:18" ht="17" thickBot="1" x14ac:dyDescent="0.2">
      <c r="A177" s="55" t="s">
        <v>707</v>
      </c>
      <c r="B177" s="56" t="s">
        <v>708</v>
      </c>
      <c r="C177" s="56" t="s">
        <v>344</v>
      </c>
      <c r="D177" s="56">
        <v>92.9</v>
      </c>
      <c r="E177" s="57">
        <v>30476</v>
      </c>
      <c r="F177" s="57">
        <v>85245</v>
      </c>
      <c r="G177" s="56">
        <v>1.9</v>
      </c>
      <c r="H177" s="56">
        <v>2.8</v>
      </c>
      <c r="I177" s="56">
        <v>13.4</v>
      </c>
      <c r="J177" s="56">
        <v>11</v>
      </c>
      <c r="K177" s="56">
        <v>3.7</v>
      </c>
      <c r="L177" s="56">
        <v>16.399999999999999</v>
      </c>
      <c r="M177" s="56">
        <v>16.5</v>
      </c>
      <c r="N177" s="56">
        <v>10.1</v>
      </c>
      <c r="O177" s="56">
        <v>4.5999999999999996</v>
      </c>
      <c r="P177" s="56">
        <v>3.6</v>
      </c>
      <c r="Q177" s="56">
        <v>14.2</v>
      </c>
      <c r="R177" s="56">
        <v>2.8</v>
      </c>
    </row>
    <row r="178" spans="1:18" ht="17" thickBot="1" x14ac:dyDescent="0.2">
      <c r="A178" s="52" t="s">
        <v>709</v>
      </c>
      <c r="B178" s="53" t="s">
        <v>710</v>
      </c>
      <c r="C178" s="53" t="s">
        <v>314</v>
      </c>
      <c r="D178" s="53">
        <v>28.55</v>
      </c>
      <c r="E178" s="54">
        <v>9717</v>
      </c>
      <c r="F178" s="54">
        <v>16468</v>
      </c>
      <c r="G178" s="53">
        <v>0.9</v>
      </c>
      <c r="H178" s="53">
        <v>1</v>
      </c>
      <c r="I178" s="53">
        <v>21</v>
      </c>
      <c r="J178" s="53">
        <v>14.7</v>
      </c>
      <c r="K178" s="53">
        <v>3.2</v>
      </c>
      <c r="L178" s="53">
        <v>1.9</v>
      </c>
      <c r="M178" s="53">
        <v>-6.3</v>
      </c>
      <c r="N178" s="53" t="s">
        <v>321</v>
      </c>
      <c r="O178" s="53">
        <v>5.0999999999999996</v>
      </c>
      <c r="P178" s="53">
        <v>1.8</v>
      </c>
      <c r="Q178" s="53">
        <v>4.4000000000000004</v>
      </c>
      <c r="R178" s="53">
        <v>1.71</v>
      </c>
    </row>
    <row r="179" spans="1:18" ht="17" thickBot="1" x14ac:dyDescent="0.2">
      <c r="A179" s="55" t="s">
        <v>711</v>
      </c>
      <c r="B179" s="56" t="s">
        <v>712</v>
      </c>
      <c r="C179" s="56" t="s">
        <v>353</v>
      </c>
      <c r="D179" s="56">
        <v>35.35</v>
      </c>
      <c r="E179" s="57">
        <v>11207</v>
      </c>
      <c r="F179" s="57">
        <v>22206</v>
      </c>
      <c r="G179" s="56">
        <v>3.1</v>
      </c>
      <c r="H179" s="56" t="s">
        <v>321</v>
      </c>
      <c r="I179" s="56">
        <v>17.8</v>
      </c>
      <c r="J179" s="56">
        <v>15.7</v>
      </c>
      <c r="K179" s="56">
        <v>3.8</v>
      </c>
      <c r="L179" s="56">
        <v>2.8</v>
      </c>
      <c r="M179" s="56">
        <v>16.7</v>
      </c>
      <c r="N179" s="56">
        <v>7.9</v>
      </c>
      <c r="O179" s="56">
        <v>4.3</v>
      </c>
      <c r="P179" s="56">
        <v>3.4</v>
      </c>
      <c r="Q179" s="56">
        <v>16.899999999999999</v>
      </c>
      <c r="R179" s="56">
        <v>2.06</v>
      </c>
    </row>
    <row r="180" spans="1:18" ht="17" thickBot="1" x14ac:dyDescent="0.2">
      <c r="A180" s="52" t="s">
        <v>713</v>
      </c>
      <c r="B180" s="53" t="s">
        <v>714</v>
      </c>
      <c r="C180" s="53" t="s">
        <v>403</v>
      </c>
      <c r="D180" s="53">
        <v>2.65</v>
      </c>
      <c r="E180" s="54">
        <v>1625</v>
      </c>
      <c r="F180" s="53">
        <v>265</v>
      </c>
      <c r="G180" s="53">
        <v>1.6</v>
      </c>
      <c r="H180" s="53">
        <v>1.6</v>
      </c>
      <c r="I180" s="53" t="s">
        <v>321</v>
      </c>
      <c r="J180" s="53">
        <v>9.3000000000000007</v>
      </c>
      <c r="K180" s="53">
        <v>0</v>
      </c>
      <c r="L180" s="53">
        <v>5.7</v>
      </c>
      <c r="M180" s="53">
        <v>6</v>
      </c>
      <c r="N180" s="53" t="s">
        <v>321</v>
      </c>
      <c r="O180" s="53">
        <v>-4.8</v>
      </c>
      <c r="P180" s="53">
        <v>-10.7</v>
      </c>
      <c r="Q180" s="53">
        <v>-48.6</v>
      </c>
      <c r="R180" s="53">
        <v>0.16</v>
      </c>
    </row>
    <row r="181" spans="1:18" ht="17" thickBot="1" x14ac:dyDescent="0.2">
      <c r="A181" s="55" t="s">
        <v>715</v>
      </c>
      <c r="B181" s="56" t="s">
        <v>716</v>
      </c>
      <c r="C181" s="56" t="s">
        <v>327</v>
      </c>
      <c r="D181" s="56">
        <v>61.48</v>
      </c>
      <c r="E181" s="57">
        <v>3145</v>
      </c>
      <c r="F181" s="57">
        <v>9283</v>
      </c>
      <c r="G181" s="56">
        <v>7.5</v>
      </c>
      <c r="H181" s="56">
        <v>7.6</v>
      </c>
      <c r="I181" s="56">
        <v>22.8</v>
      </c>
      <c r="J181" s="56">
        <v>18.899999999999999</v>
      </c>
      <c r="K181" s="56">
        <v>1.7</v>
      </c>
      <c r="L181" s="56">
        <v>1.8</v>
      </c>
      <c r="M181" s="56">
        <v>26.2</v>
      </c>
      <c r="N181" s="56">
        <v>13.6</v>
      </c>
      <c r="O181" s="56">
        <v>13.4</v>
      </c>
      <c r="P181" s="56">
        <v>6.1</v>
      </c>
      <c r="Q181" s="56">
        <v>35</v>
      </c>
      <c r="R181" s="56">
        <v>3</v>
      </c>
    </row>
    <row r="182" spans="1:18" ht="17" thickBot="1" x14ac:dyDescent="0.2">
      <c r="A182" s="52" t="s">
        <v>717</v>
      </c>
      <c r="B182" s="53" t="s">
        <v>718</v>
      </c>
      <c r="C182" s="53" t="s">
        <v>384</v>
      </c>
      <c r="D182" s="53">
        <v>45</v>
      </c>
      <c r="E182" s="53">
        <v>649</v>
      </c>
      <c r="F182" s="54">
        <v>2434</v>
      </c>
      <c r="G182" s="53">
        <v>0.9</v>
      </c>
      <c r="H182" s="53" t="s">
        <v>321</v>
      </c>
      <c r="I182" s="53">
        <v>19.5</v>
      </c>
      <c r="J182" s="53">
        <v>12.7</v>
      </c>
      <c r="K182" s="53">
        <v>3.6</v>
      </c>
      <c r="L182" s="53">
        <v>5.4</v>
      </c>
      <c r="M182" s="53">
        <v>-7.9</v>
      </c>
      <c r="N182" s="53" t="s">
        <v>321</v>
      </c>
      <c r="O182" s="53" t="s">
        <v>321</v>
      </c>
      <c r="P182" s="53" t="s">
        <v>321</v>
      </c>
      <c r="Q182" s="53" t="s">
        <v>321</v>
      </c>
      <c r="R182" s="53">
        <v>3.24</v>
      </c>
    </row>
    <row r="183" spans="1:18" ht="17" thickBot="1" x14ac:dyDescent="0.2">
      <c r="A183" s="55" t="s">
        <v>719</v>
      </c>
      <c r="B183" s="56" t="s">
        <v>720</v>
      </c>
      <c r="C183" s="56" t="s">
        <v>721</v>
      </c>
      <c r="D183" s="56">
        <v>22.8</v>
      </c>
      <c r="E183" s="57">
        <v>1534</v>
      </c>
      <c r="F183" s="57">
        <v>1747</v>
      </c>
      <c r="G183" s="56">
        <v>3.4</v>
      </c>
      <c r="H183" s="56">
        <v>3.6</v>
      </c>
      <c r="I183" s="56">
        <v>14.2</v>
      </c>
      <c r="J183" s="56">
        <v>13.7</v>
      </c>
      <c r="K183" s="56">
        <v>2.2999999999999998</v>
      </c>
      <c r="L183" s="56">
        <v>1.9</v>
      </c>
      <c r="M183" s="56">
        <v>21.4</v>
      </c>
      <c r="N183" s="56">
        <v>2.8</v>
      </c>
      <c r="O183" s="56">
        <v>-5.0999999999999996</v>
      </c>
      <c r="P183" s="56">
        <v>0.7</v>
      </c>
      <c r="Q183" s="56">
        <v>26.3</v>
      </c>
      <c r="R183" s="56">
        <v>1.1399999999999999</v>
      </c>
    </row>
    <row r="184" spans="1:18" ht="17" thickBot="1" x14ac:dyDescent="0.2">
      <c r="A184" s="52" t="s">
        <v>722</v>
      </c>
      <c r="B184" s="53" t="s">
        <v>723</v>
      </c>
      <c r="C184" s="53" t="s">
        <v>445</v>
      </c>
      <c r="D184" s="53">
        <v>5.45</v>
      </c>
      <c r="E184" s="54">
        <v>1401</v>
      </c>
      <c r="F184" s="53">
        <v>435</v>
      </c>
      <c r="G184" s="53">
        <v>0.5</v>
      </c>
      <c r="H184" s="53">
        <v>3.6</v>
      </c>
      <c r="I184" s="53">
        <v>7.2</v>
      </c>
      <c r="J184" s="53">
        <v>5.5</v>
      </c>
      <c r="K184" s="53">
        <v>9.6</v>
      </c>
      <c r="L184" s="53">
        <v>1.8</v>
      </c>
      <c r="M184" s="53">
        <v>-32.5</v>
      </c>
      <c r="N184" s="53" t="s">
        <v>321</v>
      </c>
      <c r="O184" s="53">
        <v>-1.6</v>
      </c>
      <c r="P184" s="53">
        <v>-5.5</v>
      </c>
      <c r="Q184" s="53">
        <v>7.9</v>
      </c>
      <c r="R184" s="53">
        <v>0.31</v>
      </c>
    </row>
    <row r="185" spans="1:18" ht="17" thickBot="1" x14ac:dyDescent="0.2">
      <c r="A185" s="55" t="s">
        <v>724</v>
      </c>
      <c r="B185" s="56" t="s">
        <v>725</v>
      </c>
      <c r="C185" s="56" t="s">
        <v>339</v>
      </c>
      <c r="D185" s="56">
        <v>13.96</v>
      </c>
      <c r="E185" s="57">
        <v>2281</v>
      </c>
      <c r="F185" s="57">
        <v>3717</v>
      </c>
      <c r="G185" s="56">
        <v>1.5</v>
      </c>
      <c r="H185" s="56">
        <v>2.2000000000000002</v>
      </c>
      <c r="I185" s="56">
        <v>34</v>
      </c>
      <c r="J185" s="56">
        <v>21</v>
      </c>
      <c r="K185" s="56">
        <v>8.3000000000000007</v>
      </c>
      <c r="L185" s="56">
        <v>2.9</v>
      </c>
      <c r="M185" s="56">
        <v>-0.8</v>
      </c>
      <c r="N185" s="56" t="s">
        <v>321</v>
      </c>
      <c r="O185" s="56">
        <v>-10.6</v>
      </c>
      <c r="P185" s="56">
        <v>4.0999999999999996</v>
      </c>
      <c r="Q185" s="56">
        <v>4.8</v>
      </c>
      <c r="R185" s="56">
        <v>1.54</v>
      </c>
    </row>
    <row r="186" spans="1:18" ht="17" thickBot="1" x14ac:dyDescent="0.2">
      <c r="A186" s="52" t="s">
        <v>726</v>
      </c>
      <c r="B186" s="53" t="s">
        <v>727</v>
      </c>
      <c r="C186" s="53" t="s">
        <v>324</v>
      </c>
      <c r="D186" s="53">
        <v>11.96</v>
      </c>
      <c r="E186" s="54">
        <v>3603</v>
      </c>
      <c r="F186" s="53">
        <v>460</v>
      </c>
      <c r="G186" s="53">
        <v>1.2</v>
      </c>
      <c r="H186" s="53">
        <v>2.1</v>
      </c>
      <c r="I186" s="53">
        <v>23</v>
      </c>
      <c r="J186" s="53">
        <v>8.1</v>
      </c>
      <c r="K186" s="53">
        <v>0</v>
      </c>
      <c r="L186" s="53">
        <v>3.7</v>
      </c>
      <c r="M186" s="53">
        <v>115.9</v>
      </c>
      <c r="N186" s="53" t="s">
        <v>321</v>
      </c>
      <c r="O186" s="53">
        <v>0.4</v>
      </c>
      <c r="P186" s="53">
        <v>8.3000000000000007</v>
      </c>
      <c r="Q186" s="53">
        <v>5.4</v>
      </c>
      <c r="R186" s="53">
        <v>0.13</v>
      </c>
    </row>
    <row r="187" spans="1:18" ht="17" thickBot="1" x14ac:dyDescent="0.2">
      <c r="A187" s="55" t="s">
        <v>728</v>
      </c>
      <c r="B187" s="56" t="s">
        <v>729</v>
      </c>
      <c r="C187" s="56" t="s">
        <v>333</v>
      </c>
      <c r="D187" s="56">
        <v>46.09</v>
      </c>
      <c r="E187" s="57">
        <v>8476</v>
      </c>
      <c r="F187" s="57">
        <v>32591</v>
      </c>
      <c r="G187" s="56">
        <v>2</v>
      </c>
      <c r="H187" s="56">
        <v>3</v>
      </c>
      <c r="I187" s="56">
        <v>21.9</v>
      </c>
      <c r="J187" s="56">
        <v>18.8</v>
      </c>
      <c r="K187" s="56">
        <v>4</v>
      </c>
      <c r="L187" s="56">
        <v>2.6</v>
      </c>
      <c r="M187" s="56">
        <v>9</v>
      </c>
      <c r="N187" s="56">
        <v>3.4</v>
      </c>
      <c r="O187" s="56">
        <v>1.3</v>
      </c>
      <c r="P187" s="56">
        <v>7.1</v>
      </c>
      <c r="Q187" s="56">
        <v>9.4</v>
      </c>
      <c r="R187" s="56">
        <v>3.84</v>
      </c>
    </row>
    <row r="188" spans="1:18" ht="17" thickBot="1" x14ac:dyDescent="0.2">
      <c r="A188" s="52" t="s">
        <v>730</v>
      </c>
      <c r="B188" s="53" t="s">
        <v>731</v>
      </c>
      <c r="C188" s="53" t="s">
        <v>464</v>
      </c>
      <c r="D188" s="53">
        <v>16.18</v>
      </c>
      <c r="E188" s="54">
        <v>2114</v>
      </c>
      <c r="F188" s="54">
        <v>1262</v>
      </c>
      <c r="G188" s="53">
        <v>1.4</v>
      </c>
      <c r="H188" s="53">
        <v>6</v>
      </c>
      <c r="I188" s="53">
        <v>43.7</v>
      </c>
      <c r="J188" s="53">
        <v>8.3000000000000007</v>
      </c>
      <c r="K188" s="53">
        <v>3.6</v>
      </c>
      <c r="L188" s="53">
        <v>2.2000000000000002</v>
      </c>
      <c r="M188" s="53">
        <v>87.8</v>
      </c>
      <c r="N188" s="53" t="s">
        <v>321</v>
      </c>
      <c r="O188" s="53">
        <v>2.6</v>
      </c>
      <c r="P188" s="53">
        <v>-7</v>
      </c>
      <c r="Q188" s="53">
        <v>2.8</v>
      </c>
      <c r="R188" s="53">
        <v>0.6</v>
      </c>
    </row>
    <row r="189" spans="1:18" ht="17" thickBot="1" x14ac:dyDescent="0.2">
      <c r="A189" s="55" t="s">
        <v>732</v>
      </c>
      <c r="B189" s="56" t="s">
        <v>733</v>
      </c>
      <c r="C189" s="56" t="s">
        <v>442</v>
      </c>
      <c r="D189" s="56">
        <v>21.79</v>
      </c>
      <c r="E189" s="57">
        <v>3082</v>
      </c>
      <c r="F189" s="57">
        <v>2007</v>
      </c>
      <c r="G189" s="56">
        <v>2.6</v>
      </c>
      <c r="H189" s="56" t="s">
        <v>321</v>
      </c>
      <c r="I189" s="56">
        <v>15.2</v>
      </c>
      <c r="J189" s="56">
        <v>12.5</v>
      </c>
      <c r="K189" s="56">
        <v>2.4</v>
      </c>
      <c r="L189" s="56">
        <v>2.8</v>
      </c>
      <c r="M189" s="56">
        <v>27.8</v>
      </c>
      <c r="N189" s="56">
        <v>59.9</v>
      </c>
      <c r="O189" s="56">
        <v>17.8</v>
      </c>
      <c r="P189" s="56">
        <v>-3.5</v>
      </c>
      <c r="Q189" s="56">
        <v>18.100000000000001</v>
      </c>
      <c r="R189" s="56">
        <v>0.66</v>
      </c>
    </row>
    <row r="190" spans="1:18" ht="17" thickBot="1" x14ac:dyDescent="0.2">
      <c r="A190" s="52" t="s">
        <v>734</v>
      </c>
      <c r="B190" s="53" t="s">
        <v>735</v>
      </c>
      <c r="C190" s="53" t="s">
        <v>379</v>
      </c>
      <c r="D190" s="53">
        <v>13.83</v>
      </c>
      <c r="E190" s="54">
        <v>2094</v>
      </c>
      <c r="F190" s="54">
        <v>2059</v>
      </c>
      <c r="G190" s="53">
        <v>1.5</v>
      </c>
      <c r="H190" s="53">
        <v>1.6</v>
      </c>
      <c r="I190" s="53" t="s">
        <v>321</v>
      </c>
      <c r="J190" s="53">
        <v>17.100000000000001</v>
      </c>
      <c r="K190" s="53">
        <v>2.2000000000000002</v>
      </c>
      <c r="L190" s="53">
        <v>1.7</v>
      </c>
      <c r="M190" s="53">
        <v>7.5</v>
      </c>
      <c r="N190" s="53" t="s">
        <v>321</v>
      </c>
      <c r="O190" s="53">
        <v>20.5</v>
      </c>
      <c r="P190" s="53">
        <v>3.2</v>
      </c>
      <c r="Q190" s="53">
        <v>-1.2</v>
      </c>
      <c r="R190" s="53">
        <v>0.97</v>
      </c>
    </row>
    <row r="191" spans="1:18" ht="17" thickBot="1" x14ac:dyDescent="0.2">
      <c r="A191" s="55" t="s">
        <v>736</v>
      </c>
      <c r="B191" s="56" t="s">
        <v>737</v>
      </c>
      <c r="C191" s="56" t="s">
        <v>379</v>
      </c>
      <c r="D191" s="56">
        <v>10.41</v>
      </c>
      <c r="E191" s="56">
        <v>849</v>
      </c>
      <c r="F191" s="57">
        <v>1258</v>
      </c>
      <c r="G191" s="56">
        <v>1.4</v>
      </c>
      <c r="H191" s="56">
        <v>1.6</v>
      </c>
      <c r="I191" s="56">
        <v>30.6</v>
      </c>
      <c r="J191" s="56">
        <v>13.4</v>
      </c>
      <c r="K191" s="56">
        <v>1.9</v>
      </c>
      <c r="L191" s="56">
        <v>1.7</v>
      </c>
      <c r="M191" s="56">
        <v>51</v>
      </c>
      <c r="N191" s="56" t="s">
        <v>321</v>
      </c>
      <c r="O191" s="56">
        <v>14.6</v>
      </c>
      <c r="P191" s="56">
        <v>-4</v>
      </c>
      <c r="Q191" s="56">
        <v>4.5999999999999996</v>
      </c>
      <c r="R191" s="56">
        <v>1.48</v>
      </c>
    </row>
    <row r="192" spans="1:18" ht="17" thickBot="1" x14ac:dyDescent="0.2">
      <c r="A192" s="52" t="s">
        <v>738</v>
      </c>
      <c r="B192" s="53" t="s">
        <v>739</v>
      </c>
      <c r="C192" s="53" t="s">
        <v>408</v>
      </c>
      <c r="D192" s="53">
        <v>23.67</v>
      </c>
      <c r="E192" s="54">
        <v>1786</v>
      </c>
      <c r="F192" s="53">
        <v>506</v>
      </c>
      <c r="G192" s="53">
        <v>1.1000000000000001</v>
      </c>
      <c r="H192" s="53">
        <v>6.9</v>
      </c>
      <c r="I192" s="53">
        <v>591.79999999999995</v>
      </c>
      <c r="J192" s="53">
        <v>9.6999999999999993</v>
      </c>
      <c r="K192" s="53">
        <v>2.2000000000000002</v>
      </c>
      <c r="L192" s="53">
        <v>2.6</v>
      </c>
      <c r="M192" s="53">
        <v>-3</v>
      </c>
      <c r="N192" s="53" t="s">
        <v>321</v>
      </c>
      <c r="O192" s="53">
        <v>7.1</v>
      </c>
      <c r="P192" s="53">
        <v>2.5</v>
      </c>
      <c r="Q192" s="53">
        <v>0.1</v>
      </c>
      <c r="R192" s="53">
        <v>0.28999999999999998</v>
      </c>
    </row>
    <row r="193" spans="1:18" ht="17" thickBot="1" x14ac:dyDescent="0.2">
      <c r="A193" s="55" t="s">
        <v>740</v>
      </c>
      <c r="B193" s="56" t="s">
        <v>741</v>
      </c>
      <c r="C193" s="56" t="s">
        <v>336</v>
      </c>
      <c r="D193" s="56">
        <v>57.18</v>
      </c>
      <c r="E193" s="57">
        <v>1092</v>
      </c>
      <c r="F193" s="57">
        <v>5814</v>
      </c>
      <c r="G193" s="56">
        <v>3.8</v>
      </c>
      <c r="H193" s="56">
        <v>3.8</v>
      </c>
      <c r="I193" s="56">
        <v>23.1</v>
      </c>
      <c r="J193" s="56">
        <v>18.399999999999999</v>
      </c>
      <c r="K193" s="56">
        <v>4.2</v>
      </c>
      <c r="L193" s="56">
        <v>2.2000000000000002</v>
      </c>
      <c r="M193" s="56">
        <v>25</v>
      </c>
      <c r="N193" s="56">
        <v>1.4</v>
      </c>
      <c r="O193" s="56">
        <v>12.9</v>
      </c>
      <c r="P193" s="56">
        <v>17.100000000000001</v>
      </c>
      <c r="Q193" s="56">
        <v>16.899999999999999</v>
      </c>
      <c r="R193" s="56">
        <v>5.21</v>
      </c>
    </row>
    <row r="194" spans="1:18" ht="17" thickBot="1" x14ac:dyDescent="0.2">
      <c r="A194" s="52" t="s">
        <v>742</v>
      </c>
      <c r="B194" s="53" t="s">
        <v>743</v>
      </c>
      <c r="C194" s="53" t="s">
        <v>442</v>
      </c>
      <c r="D194" s="53">
        <v>5.83</v>
      </c>
      <c r="E194" s="53">
        <v>718</v>
      </c>
      <c r="F194" s="53">
        <v>96</v>
      </c>
      <c r="G194" s="53">
        <v>0.9</v>
      </c>
      <c r="H194" s="53">
        <v>1</v>
      </c>
      <c r="I194" s="53">
        <v>3.7</v>
      </c>
      <c r="J194" s="53" t="s">
        <v>321</v>
      </c>
      <c r="K194" s="53">
        <v>0</v>
      </c>
      <c r="L194" s="53">
        <v>2.5</v>
      </c>
      <c r="M194" s="53">
        <v>2.6</v>
      </c>
      <c r="N194" s="53">
        <v>186.7</v>
      </c>
      <c r="O194" s="53">
        <v>0.7</v>
      </c>
      <c r="P194" s="53">
        <v>1.1000000000000001</v>
      </c>
      <c r="Q194" s="53">
        <v>28.1</v>
      </c>
      <c r="R194" s="53">
        <v>0.13</v>
      </c>
    </row>
    <row r="195" spans="1:18" ht="17" thickBot="1" x14ac:dyDescent="0.2">
      <c r="A195" s="55" t="s">
        <v>744</v>
      </c>
      <c r="B195" s="56" t="s">
        <v>745</v>
      </c>
      <c r="C195" s="56" t="s">
        <v>663</v>
      </c>
      <c r="D195" s="56">
        <v>38</v>
      </c>
      <c r="E195" s="57">
        <v>1420</v>
      </c>
      <c r="F195" s="56">
        <v>636</v>
      </c>
      <c r="G195" s="56">
        <v>2.6</v>
      </c>
      <c r="H195" s="56">
        <v>4.0999999999999996</v>
      </c>
      <c r="I195" s="56">
        <v>11.7</v>
      </c>
      <c r="J195" s="56">
        <v>12.1</v>
      </c>
      <c r="K195" s="56">
        <v>6.3</v>
      </c>
      <c r="L195" s="56">
        <v>2.8</v>
      </c>
      <c r="M195" s="56">
        <v>-6.2</v>
      </c>
      <c r="N195" s="56">
        <v>14.4</v>
      </c>
      <c r="O195" s="56">
        <v>12.3</v>
      </c>
      <c r="P195" s="56">
        <v>0.7</v>
      </c>
      <c r="Q195" s="56">
        <v>22.6</v>
      </c>
      <c r="R195" s="56">
        <v>0.45</v>
      </c>
    </row>
    <row r="196" spans="1:18" ht="17" thickBot="1" x14ac:dyDescent="0.2">
      <c r="A196" s="52" t="s">
        <v>746</v>
      </c>
      <c r="B196" s="53" t="s">
        <v>747</v>
      </c>
      <c r="C196" s="53" t="s">
        <v>403</v>
      </c>
      <c r="D196" s="53">
        <v>91.94</v>
      </c>
      <c r="E196" s="54">
        <v>3308</v>
      </c>
      <c r="F196" s="54">
        <v>3960</v>
      </c>
      <c r="G196" s="53">
        <v>2.4</v>
      </c>
      <c r="H196" s="53">
        <v>2.9</v>
      </c>
      <c r="I196" s="53">
        <v>15.6</v>
      </c>
      <c r="J196" s="53">
        <v>10.5</v>
      </c>
      <c r="K196" s="53">
        <v>0.6</v>
      </c>
      <c r="L196" s="53">
        <v>1.7</v>
      </c>
      <c r="M196" s="53">
        <v>56.3</v>
      </c>
      <c r="N196" s="53">
        <v>59.3</v>
      </c>
      <c r="O196" s="53">
        <v>7.7</v>
      </c>
      <c r="P196" s="53">
        <v>11</v>
      </c>
      <c r="Q196" s="53">
        <v>16.2</v>
      </c>
      <c r="R196" s="53">
        <v>1.19</v>
      </c>
    </row>
    <row r="197" spans="1:18" ht="17" thickBot="1" x14ac:dyDescent="0.2">
      <c r="A197" s="55" t="s">
        <v>748</v>
      </c>
      <c r="B197" s="56" t="s">
        <v>749</v>
      </c>
      <c r="C197" s="56" t="s">
        <v>403</v>
      </c>
      <c r="D197" s="56">
        <v>1.43</v>
      </c>
      <c r="E197" s="56">
        <v>945</v>
      </c>
      <c r="F197" s="56">
        <v>858</v>
      </c>
      <c r="G197" s="56">
        <v>1.6</v>
      </c>
      <c r="H197" s="56">
        <v>2.2999999999999998</v>
      </c>
      <c r="I197" s="56">
        <v>8.9</v>
      </c>
      <c r="J197" s="56">
        <v>5.9</v>
      </c>
      <c r="K197" s="56">
        <v>5.6</v>
      </c>
      <c r="L197" s="56">
        <v>1.8</v>
      </c>
      <c r="M197" s="56">
        <v>11.6</v>
      </c>
      <c r="N197" s="56">
        <v>162.1</v>
      </c>
      <c r="O197" s="56">
        <v>15.5</v>
      </c>
      <c r="P197" s="56">
        <v>18.100000000000001</v>
      </c>
      <c r="Q197" s="56">
        <v>19.2</v>
      </c>
      <c r="R197" s="56">
        <v>0.71</v>
      </c>
    </row>
    <row r="198" spans="1:18" ht="17" thickBot="1" x14ac:dyDescent="0.2">
      <c r="A198" s="52" t="s">
        <v>750</v>
      </c>
      <c r="B198" s="53" t="s">
        <v>751</v>
      </c>
      <c r="C198" s="53" t="s">
        <v>324</v>
      </c>
      <c r="D198" s="53">
        <v>26.15</v>
      </c>
      <c r="E198" s="54">
        <v>3538</v>
      </c>
      <c r="F198" s="54">
        <v>3491</v>
      </c>
      <c r="G198" s="53">
        <v>2.2000000000000002</v>
      </c>
      <c r="H198" s="53">
        <v>2.2999999999999998</v>
      </c>
      <c r="I198" s="53">
        <v>12.9</v>
      </c>
      <c r="J198" s="53">
        <v>11.8</v>
      </c>
      <c r="K198" s="53">
        <v>1.5</v>
      </c>
      <c r="L198" s="53">
        <v>2.4</v>
      </c>
      <c r="M198" s="53">
        <v>48.2</v>
      </c>
      <c r="N198" s="53">
        <v>65</v>
      </c>
      <c r="O198" s="53">
        <v>15.9</v>
      </c>
      <c r="P198" s="53">
        <v>4.8</v>
      </c>
      <c r="Q198" s="53">
        <v>18.100000000000001</v>
      </c>
      <c r="R198" s="53">
        <v>0.98</v>
      </c>
    </row>
    <row r="199" spans="1:18" ht="17" thickBot="1" x14ac:dyDescent="0.2">
      <c r="A199" s="55" t="s">
        <v>752</v>
      </c>
      <c r="B199" s="56" t="s">
        <v>753</v>
      </c>
      <c r="C199" s="56" t="s">
        <v>417</v>
      </c>
      <c r="D199" s="56">
        <v>22.77</v>
      </c>
      <c r="E199" s="56">
        <v>706</v>
      </c>
      <c r="F199" s="57">
        <v>1480</v>
      </c>
      <c r="G199" s="56">
        <v>2.7</v>
      </c>
      <c r="H199" s="56">
        <v>2.8</v>
      </c>
      <c r="I199" s="56">
        <v>19.899999999999999</v>
      </c>
      <c r="J199" s="56">
        <v>17</v>
      </c>
      <c r="K199" s="56">
        <v>0.5</v>
      </c>
      <c r="L199" s="56">
        <v>1.2</v>
      </c>
      <c r="M199" s="56">
        <v>41.5</v>
      </c>
      <c r="N199" s="56">
        <v>12.5</v>
      </c>
      <c r="O199" s="56">
        <v>8.1</v>
      </c>
      <c r="P199" s="56">
        <v>11.8</v>
      </c>
      <c r="Q199" s="56">
        <v>14.6</v>
      </c>
      <c r="R199" s="56">
        <v>2.11</v>
      </c>
    </row>
    <row r="200" spans="1:18" ht="17" thickBot="1" x14ac:dyDescent="0.2">
      <c r="A200" s="52" t="s">
        <v>754</v>
      </c>
      <c r="B200" s="53" t="s">
        <v>755</v>
      </c>
      <c r="C200" s="53" t="s">
        <v>314</v>
      </c>
      <c r="D200" s="53">
        <v>9.9700000000000006</v>
      </c>
      <c r="E200" s="54">
        <v>2273</v>
      </c>
      <c r="F200" s="54">
        <v>7507</v>
      </c>
      <c r="G200" s="53">
        <v>0.9</v>
      </c>
      <c r="H200" s="53">
        <v>1</v>
      </c>
      <c r="I200" s="53">
        <v>22.5</v>
      </c>
      <c r="J200" s="53">
        <v>18.3</v>
      </c>
      <c r="K200" s="53">
        <v>2.7</v>
      </c>
      <c r="L200" s="53">
        <v>1.5</v>
      </c>
      <c r="M200" s="53">
        <v>-47</v>
      </c>
      <c r="N200" s="53">
        <v>2.4</v>
      </c>
      <c r="O200" s="53">
        <v>14.5</v>
      </c>
      <c r="P200" s="53">
        <v>6.9</v>
      </c>
      <c r="Q200" s="53">
        <v>4.2</v>
      </c>
      <c r="R200" s="53">
        <v>3.31</v>
      </c>
    </row>
    <row r="201" spans="1:18" ht="16" x14ac:dyDescent="0.15">
      <c r="A201" s="55" t="s">
        <v>756</v>
      </c>
      <c r="B201" s="56" t="s">
        <v>757</v>
      </c>
      <c r="C201" s="56" t="s">
        <v>445</v>
      </c>
      <c r="D201" s="56">
        <v>12.62</v>
      </c>
      <c r="E201" s="57">
        <v>1029</v>
      </c>
      <c r="F201" s="56">
        <v>353</v>
      </c>
      <c r="G201" s="56">
        <v>0.8</v>
      </c>
      <c r="H201" s="56" t="s">
        <v>321</v>
      </c>
      <c r="I201" s="56">
        <v>0.4</v>
      </c>
      <c r="J201" s="56">
        <v>2.4</v>
      </c>
      <c r="K201" s="56">
        <v>0</v>
      </c>
      <c r="L201" s="56">
        <v>4.0999999999999996</v>
      </c>
      <c r="M201" s="56" t="s">
        <v>321</v>
      </c>
      <c r="N201" s="56">
        <v>396.7</v>
      </c>
      <c r="O201" s="56">
        <v>110.3</v>
      </c>
      <c r="P201" s="56">
        <v>-22.8</v>
      </c>
      <c r="Q201" s="56" t="s">
        <v>321</v>
      </c>
      <c r="R201" s="56">
        <v>0.46</v>
      </c>
    </row>
    <row r="203" spans="1:18" x14ac:dyDescent="0.15">
      <c r="E203" s="51" t="s">
        <v>758</v>
      </c>
    </row>
  </sheetData>
  <hyperlinks>
    <hyperlink ref="A100" r:id="rId1" display="http://chapters.indigo.ca/"/>
    <hyperlink ref="A162" r:id="rId2" display="http://sears.ca/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Data#1</vt:lpstr>
      <vt:lpstr>Data#2</vt:lpstr>
      <vt:lpstr>Data#3</vt:lpstr>
      <vt:lpstr>Data#4</vt:lpstr>
      <vt:lpstr>Data#5</vt:lpstr>
      <vt:lpstr>Data#6</vt:lpstr>
      <vt:lpstr>Data#7</vt:lpstr>
      <vt:lpstr>BushGore2000</vt:lpstr>
      <vt:lpstr>Canadian Stocks</vt:lpstr>
      <vt:lpstr>IncomeCountries</vt:lpstr>
      <vt:lpstr>IncomeTop10Bottom90</vt:lpstr>
      <vt:lpstr>Herpes</vt:lpstr>
      <vt:lpstr>Lottery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</dc:creator>
  <cp:lastModifiedBy>Microsoft Office User</cp:lastModifiedBy>
  <dcterms:created xsi:type="dcterms:W3CDTF">2016-02-24T11:52:31Z</dcterms:created>
  <dcterms:modified xsi:type="dcterms:W3CDTF">2016-10-20T13:26:06Z</dcterms:modified>
</cp:coreProperties>
</file>